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0" windowWidth="8025" windowHeight="3840" tabRatio="592"/>
  </bookViews>
  <sheets>
    <sheet name="Ноябрь " sheetId="30" r:id="rId1"/>
  </sheets>
  <definedNames>
    <definedName name="_xlnm._FilterDatabase" localSheetId="0" hidden="1">'Ноябрь '!$A$2:$N$54</definedName>
  </definedNames>
  <calcPr calcId="144525"/>
</workbook>
</file>

<file path=xl/calcChain.xml><?xml version="1.0" encoding="utf-8"?>
<calcChain xmlns="http://schemas.openxmlformats.org/spreadsheetml/2006/main">
  <c r="I11" i="30" l="1"/>
  <c r="I18" i="30"/>
  <c r="I22" i="30"/>
  <c r="I28" i="30"/>
  <c r="I32" i="30"/>
  <c r="E73" i="30" l="1"/>
  <c r="D73" i="30" l="1"/>
  <c r="C73" i="30"/>
  <c r="H11" i="30"/>
  <c r="H32" i="30" l="1"/>
  <c r="H28" i="30"/>
  <c r="H22" i="30"/>
  <c r="H18" i="30"/>
  <c r="D76" i="30"/>
  <c r="D79" i="30" l="1"/>
</calcChain>
</file>

<file path=xl/sharedStrings.xml><?xml version="1.0" encoding="utf-8"?>
<sst xmlns="http://schemas.openxmlformats.org/spreadsheetml/2006/main" count="313" uniqueCount="208">
  <si>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</si>
  <si>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</si>
  <si>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</si>
  <si>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</si>
  <si>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</si>
  <si>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</si>
  <si>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</si>
  <si>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</si>
  <si>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</si>
  <si>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</si>
  <si>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</si>
  <si>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</si>
  <si>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</si>
  <si>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</si>
  <si>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</si>
  <si>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</si>
  <si>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</si>
  <si>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</si>
  <si>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</si>
  <si>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</si>
  <si>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</si>
  <si>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</si>
  <si>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</si>
  <si>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</si>
  <si>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</si>
  <si>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</si>
  <si>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</si>
  <si>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</si>
  <si>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</si>
  <si>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</si>
  <si>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</si>
  <si>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</si>
  <si>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</si>
  <si>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</si>
  <si>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</si>
  <si>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АО "Юграэнерго"</t>
  </si>
  <si>
    <t>Остановлен в ручную</t>
  </si>
  <si>
    <t>Белоярский р-н, с.Ванзеват</t>
  </si>
  <si>
    <t>3 ДГА (100)</t>
  </si>
  <si>
    <t>08.11.2019 12:30</t>
  </si>
  <si>
    <t>Течь из под резиновой прокладки циркуляционного насоса</t>
  </si>
  <si>
    <t>Березовский р-н, п.Саранпауль</t>
  </si>
  <si>
    <t>Белоярский р-н, д.Нумто</t>
  </si>
  <si>
    <t>4 ДГА (28)</t>
  </si>
  <si>
    <t>САЗ ошибка "УР-3" - перегруз</t>
  </si>
  <si>
    <t>04.11.2019 20:05</t>
  </si>
  <si>
    <t>04.11.2019 20:10</t>
  </si>
  <si>
    <t>Технологический отказ 4ДГА, срабатывание 
АВ-0,4кВ СГ по перегрузу (Р=30кВт).</t>
  </si>
  <si>
    <t>Нижневартовский р-н. с.Корлики</t>
  </si>
  <si>
    <t>4 ДГА (500)</t>
  </si>
  <si>
    <t>04.11.2019 18:00</t>
  </si>
  <si>
    <t>Предупреждение  на ПУ «Желтая лампа», ошибок на ПУ нет.
Плохой контакт разьема датчика уровня ОЖ ДВС.</t>
  </si>
  <si>
    <t>5 ДГА (823)</t>
  </si>
  <si>
    <t>САЗ ошибка №303 - "Низкое U переменного тока"</t>
  </si>
  <si>
    <t>05.11.2019 07:05</t>
  </si>
  <si>
    <t>Ханты-Мансийский р-н, с.Елизарово</t>
  </si>
  <si>
    <t>1 ДГА (320)</t>
  </si>
  <si>
    <t>Остановлена вручную</t>
  </si>
  <si>
    <t>10.11.2019 10:24</t>
  </si>
  <si>
    <t>Выход из строя стартера ДВС</t>
  </si>
  <si>
    <t>Берёзовский р-н, д.Кимкьяксуй</t>
  </si>
  <si>
    <t>3 ДГА (1100)</t>
  </si>
  <si>
    <t>10.11.2019 15:30</t>
  </si>
  <si>
    <t>Течь ОЖ с контрольных отверстий блока цилиндров.</t>
  </si>
  <si>
    <t>При попытке ввода в параллельную работу произошел останов ДВС. Выявлен плохой контакт платы А36</t>
  </si>
  <si>
    <t>САЗ №7610 "мин. уровень ОЖ"</t>
  </si>
  <si>
    <t>01.11.2019 10:50</t>
  </si>
  <si>
    <t>01.11.2019 10:56</t>
  </si>
  <si>
    <t>Выход из строя радиатора системы охлаждения ДВС.</t>
  </si>
  <si>
    <t>Нижневартовский р-н. д.Сосновый Бор</t>
  </si>
  <si>
    <t>"1030" перегруз.</t>
  </si>
  <si>
    <t>01.11.2019 13:45</t>
  </si>
  <si>
    <t>01.11.2019 13:51</t>
  </si>
  <si>
    <t>Остановка по перегрузу.</t>
  </si>
  <si>
    <t>4 ДГА (120)</t>
  </si>
  <si>
    <t>ош.№2170 - "неисправность включения"</t>
  </si>
  <si>
    <t>03.11.2019 12:12</t>
  </si>
  <si>
    <t>Неисправность площадки под реле К1</t>
  </si>
  <si>
    <t>При попытке ввода в параллельную работу произошел останов ДВС, причина не установлена.</t>
  </si>
  <si>
    <t>17.11.2019 00:34</t>
  </si>
  <si>
    <t>17.11.2019 00:00</t>
  </si>
  <si>
    <t xml:space="preserve">ошибки
  1270, 1280 </t>
  </si>
  <si>
    <t>2ДГА (600)</t>
  </si>
  <si>
    <t>Ханты-Мансийский р-н, п.Урманный</t>
  </si>
  <si>
    <t>Плохой контакт линии связи ПУ и ЭБУ ДВС в разьеме ЭБУ ДВС.</t>
  </si>
  <si>
    <t>14.11.2019 02:22</t>
  </si>
  <si>
    <t>14.11.2019 02:20</t>
  </si>
  <si>
    <t>Ошибки 
7580, 7590, 7610, 7620</t>
  </si>
  <si>
    <t>3 ДГА</t>
  </si>
  <si>
    <t>Кондинский р-н,
п. Шугур</t>
  </si>
  <si>
    <t>Выход из строя подогрева, канала вентиляции картерных газов ДВС</t>
  </si>
  <si>
    <t>13.11.2019 23:55</t>
  </si>
  <si>
    <t>13.11.2019 23:50</t>
  </si>
  <si>
    <t>Ошибки 
7580, 7590</t>
  </si>
  <si>
    <t>2 ДГА</t>
  </si>
  <si>
    <t>Белоярский р-н. п.Ванзеват</t>
  </si>
  <si>
    <t>Берёзовский р-н, п.Саранпауль</t>
  </si>
  <si>
    <t>Остановка ДВС по ошибке "низкий уровень ОЖ"</t>
  </si>
  <si>
    <t>11.11.2019 
07:45</t>
  </si>
  <si>
    <t>Выход из строя датчика уровня ОЖ. Замена датчика.</t>
  </si>
  <si>
    <t>Ханты-Мансийский р-н, п.Согом</t>
  </si>
  <si>
    <t>6 ДГА (150)</t>
  </si>
  <si>
    <t>14.11.2019 19:00</t>
  </si>
  <si>
    <t>Попадание воздуха в топливную систему</t>
  </si>
  <si>
    <t>Ханты-Мансийский р-н, п.Кедровый</t>
  </si>
  <si>
    <t>3 ДГА (1000)</t>
  </si>
  <si>
    <t>15.11.2019 06:15</t>
  </si>
  <si>
    <t>Обнаружена течь ДМ в районе 6-ого цилиндра</t>
  </si>
  <si>
    <t>4 ДГА (320)</t>
  </si>
  <si>
    <t>15.11.2019 
10:55</t>
  </si>
  <si>
    <t>Выход из строя корректора напряжения</t>
  </si>
  <si>
    <t>2,3 ДГА</t>
  </si>
  <si>
    <t>Откючены вручную</t>
  </si>
  <si>
    <t>16.11.2019 
18:30</t>
  </si>
  <si>
    <t>4 ДГА</t>
  </si>
  <si>
    <t>Остановлен вручную</t>
  </si>
  <si>
    <t>17.11.2019 
16:55</t>
  </si>
  <si>
    <t>Деформация впускной и выпускной штанги на 6-го цилиндра ДВС</t>
  </si>
  <si>
    <t>18.11.2019 
07:00</t>
  </si>
  <si>
    <r>
      <t>Изменение активной мощности в интервале от "+400</t>
    </r>
    <r>
      <rPr>
        <b/>
        <sz val="14"/>
        <color indexed="8"/>
        <rFont val="Times New Roman"/>
        <family val="1"/>
        <charset val="204"/>
      </rPr>
      <t>"</t>
    </r>
    <r>
      <rPr>
        <sz val="14"/>
        <color indexed="8"/>
        <rFont val="Times New Roman"/>
        <family val="1"/>
        <charset val="204"/>
      </rPr>
      <t xml:space="preserve"> кВт до "-140" кВт.</t>
    </r>
  </si>
  <si>
    <t>Кондинский р-н, д.Шугур</t>
  </si>
  <si>
    <t>1 ДГА (400)</t>
  </si>
  <si>
    <t>Срабатывание САЗ по ошибке №7610-"EIC Высок. темп. ОЖ 1", №7620-"EIC Высок. темп. ОЖ 2"</t>
  </si>
  <si>
    <t>19.11.2019 05:40</t>
  </si>
  <si>
    <t>19.11.2019 05:50</t>
  </si>
  <si>
    <t>Выход из строя датчика давления ДМ.</t>
  </si>
  <si>
    <t>Срабатывание САЗ по ошибке "EIC красная лампа SD"</t>
  </si>
  <si>
    <t>19.11.2019 13:15</t>
  </si>
  <si>
    <t>19.11.2019 13:20</t>
  </si>
  <si>
    <t>Остановка ДВС по ошибке "давление масла"</t>
  </si>
  <si>
    <t>22.11.2019 00:40</t>
  </si>
  <si>
    <t>22.11.2019 00:42</t>
  </si>
  <si>
    <t>Ошибка на ПУ:"мин. уровень масла"</t>
  </si>
  <si>
    <t>23.11.2019 09:04</t>
  </si>
  <si>
    <t>23.11.2019 09:12</t>
  </si>
  <si>
    <t>Нарушение целостности маслянного шланга</t>
  </si>
  <si>
    <t>Берёзовский р-н, с.Няксимволь</t>
  </si>
  <si>
    <t>4 ДГА (360)</t>
  </si>
  <si>
    <t>Ошибка на ПУ: №7640-"EIC низкое давления масла 2", №4540-"Неисправность сигнала работы"</t>
  </si>
  <si>
    <t>23.11.2019 18:50</t>
  </si>
  <si>
    <t>23.11.2019 18:55</t>
  </si>
  <si>
    <t>Белоярскийр-н, п.Ванзеват</t>
  </si>
  <si>
    <t>Ошибка на ПУ: "№1180 ГУ-потеря возбуждения"</t>
  </si>
  <si>
    <t>24.11.2019 16:45</t>
  </si>
  <si>
    <t>24.11.2019 16:50</t>
  </si>
  <si>
    <t>Выход из строя возбудителя СГ</t>
  </si>
  <si>
    <t>2 ДГА (600)</t>
  </si>
  <si>
    <t>"2170 неисправность включения ВГ"</t>
  </si>
  <si>
    <t>24.11.2019 
08:10</t>
  </si>
  <si>
    <t>Выход из строя АВ СГ.</t>
  </si>
  <si>
    <t>2 ДГА (1000)</t>
  </si>
  <si>
    <t>-</t>
  </si>
  <si>
    <t>24.11.2019 
17:20</t>
  </si>
  <si>
    <t>ДВС не запускается на х.х. возможная причина в подаче топлива.</t>
  </si>
  <si>
    <t>4 ДГА (250)</t>
  </si>
  <si>
    <t>Ошибка на ПУ "3080 дискретный вход"</t>
  </si>
  <si>
    <t>28.11.2019 18:30</t>
  </si>
  <si>
    <t>28.11.2019 18:35</t>
  </si>
  <si>
    <t>2 ДГА (50)</t>
  </si>
  <si>
    <t>30.11.2019 10:15</t>
  </si>
  <si>
    <t>30.11.2019 10:55</t>
  </si>
  <si>
    <t>Повышение температуры ОЖ. Выявлено попадание ОЖ в картер ДС.</t>
  </si>
  <si>
    <t>4 ДГА (100)</t>
  </si>
  <si>
    <t>30.11.2019 10:05</t>
  </si>
  <si>
    <t>Неравномерная работа ДВС. Замена ФОТ.</t>
  </si>
  <si>
    <t>Остановлена вручную. ошибка "2160-ВГ неиспр. отключ. "</t>
  </si>
  <si>
    <t>30.11.2019 
00:30</t>
  </si>
  <si>
    <t>Некорректный выход из параллельной работы, на ПУ ошибка "2160-ВГ неиспр. отключ. "</t>
  </si>
  <si>
    <t>Некоректные показания (ниже на 15 С) датчика  температуры ОЖ ДВС ПУ.</t>
  </si>
  <si>
    <t>Плохой контакт вторичных цепей в ЩУ.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</si>
  <si>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</si>
  <si>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</si>
  <si>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</si>
  <si>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</si>
  <si>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</si>
  <si>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Белоярский район</t>
  </si>
  <si>
    <t>Нижневартовский район</t>
  </si>
  <si>
    <t>Кондинский район</t>
  </si>
  <si>
    <t>Ханты-Мансийский район</t>
  </si>
  <si>
    <t>Суммарное время ограничения -</t>
  </si>
  <si>
    <t>Контактный тел.: 8(3467) 379303 доб.123</t>
  </si>
  <si>
    <t>Технологические отказы ноябрь 2019</t>
  </si>
  <si>
    <t>Функциональные отказы ноябрь 2019</t>
  </si>
  <si>
    <t>Технологические отказы ноябрь 2018</t>
  </si>
  <si>
    <t>ноябрь 2019
кВт*ч</t>
  </si>
  <si>
    <t>ноябрь 2018
кВт*ч</t>
  </si>
  <si>
    <t>ноябрь 2019
ч</t>
  </si>
  <si>
    <t>ноябрь 2018
ч</t>
  </si>
  <si>
    <t>за период с 00:00 01.11.19 до 00:00 30.11.19</t>
  </si>
  <si>
    <t>Исполнитель : 
ДОДС Курков А.А.</t>
  </si>
  <si>
    <t>Запланирован текущий ремонт</t>
  </si>
  <si>
    <t xml:space="preserve">Произведена закупка радиатора, замена будет осуществлена </t>
  </si>
  <si>
    <t>Произведена перемотка, ожидает отправки на ДЭС</t>
  </si>
  <si>
    <t>Для замены отправлен датчик</t>
  </si>
  <si>
    <t>Выход из строя регулятора напряжения</t>
  </si>
  <si>
    <t>Произведена отправка и замена</t>
  </si>
  <si>
    <t>Износ наконечника в клеммной колодке
Произведен осмотр всех ЩУ ДГА</t>
  </si>
  <si>
    <t>Количество</t>
  </si>
  <si>
    <t xml:space="preserve">Код 9 Износ оборудования (комплектующих) </t>
  </si>
  <si>
    <t>Код 8 Прочее</t>
  </si>
  <si>
    <t>Код 6 Некачесвенное выполнения технического обслуживания</t>
  </si>
  <si>
    <t>Код 2.1. Дефект изготовления (заводской дефект)</t>
  </si>
  <si>
    <t>оборудование вышло из строя вследствии использования неоригинального антифриза.
Ожидание установки</t>
  </si>
  <si>
    <t>В I квартале 2020 планируется выезд сотрудников РЭС для перераспределения нагрузки.</t>
  </si>
  <si>
    <t>Выполнена протяжка, добавление проводника
Ослабление ножки контакта ЭБУ двигателя</t>
  </si>
  <si>
    <t>Датчик заказан,ожидание установки.
Ослабление контакта разъема ЭБУ двигателя, выход из строя датчика ДМ</t>
  </si>
  <si>
    <t>Произведена замена.
Выход из строя регулятора напряжения</t>
  </si>
  <si>
    <t>ИТОГО: 15 отключений; 19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</si>
</sst>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7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3" fillId="0" borderId="0" applyFont="0" applyFill="0" applyBorder="0" applyAlignment="0" applyProtection="0"/>
    <xf numFmtId="0" fontId="4" fillId="0" borderId="0"/>
    <xf numFmtId="0" fontId="4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</cellStyleXfs>
  <cellXfs count="221">
    <xf numFmtId="0" fontId="0" fillId="0" borderId="0" xfId="0"/>
    <xf numFmtId="0" fontId="22" fillId="0" borderId="0" xfId="0" applyFont="1" applyFill="1" applyBorder="1" applyAlignment="1">
      <alignment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25" fillId="0" borderId="15" xfId="873" applyFont="1" applyFill="1" applyBorder="1" applyAlignment="1">
      <alignment horizontal="center" vertical="center" wrapText="1"/>
    </xf>
    <xf numFmtId="0" fontId="53" fillId="0" borderId="17" xfId="873" applyFont="1" applyFill="1" applyBorder="1" applyAlignment="1">
      <alignment horizontal="center" vertical="center" wrapText="1"/>
    </xf>
    <xf numFmtId="0" fontId="54" fillId="0" borderId="13" xfId="873" applyFont="1" applyFill="1" applyBorder="1" applyAlignment="1">
      <alignment horizontal="center" vertical="center" wrapText="1"/>
    </xf>
    <xf numFmtId="0" fontId="53" fillId="0" borderId="17" xfId="873" applyNumberFormat="1" applyFont="1" applyFill="1" applyBorder="1" applyAlignment="1">
      <alignment horizontal="center" vertical="center" wrapText="1"/>
    </xf>
    <xf numFmtId="0" fontId="54" fillId="0" borderId="20" xfId="873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49" fontId="53" fillId="0" borderId="13" xfId="873" applyNumberFormat="1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3" fillId="0" borderId="7" xfId="873" applyFont="1" applyFill="1" applyBorder="1" applyAlignment="1">
      <alignment horizontal="center" vertical="center" wrapText="1"/>
    </xf>
    <xf numFmtId="49" fontId="53" fillId="0" borderId="7" xfId="873" applyNumberFormat="1" applyFont="1" applyFill="1" applyBorder="1" applyAlignment="1">
      <alignment horizontal="center" vertical="center" wrapText="1"/>
    </xf>
    <xf numFmtId="49" fontId="53" fillId="0" borderId="21" xfId="873" applyNumberFormat="1" applyFont="1" applyFill="1" applyBorder="1" applyAlignment="1">
      <alignment horizontal="center" vertical="center" wrapText="1"/>
    </xf>
    <xf numFmtId="0" fontId="54" fillId="0" borderId="7" xfId="873" applyFont="1" applyFill="1" applyBorder="1" applyAlignment="1">
      <alignment horizontal="center" vertical="center" wrapText="1"/>
    </xf>
    <xf numFmtId="0" fontId="54" fillId="0" borderId="22" xfId="873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49" fontId="57" fillId="0" borderId="1" xfId="869" applyNumberFormat="1" applyFont="1" applyFill="1" applyBorder="1" applyAlignment="1">
      <alignment horizontal="center" vertical="center" wrapText="1"/>
    </xf>
    <xf numFmtId="49" fontId="51" fillId="0" borderId="3" xfId="869" applyNumberFormat="1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wrapText="1"/>
    </xf>
    <xf numFmtId="0" fontId="23" fillId="2" borderId="0" xfId="873" applyFont="1" applyFill="1" applyBorder="1" applyAlignment="1">
      <alignment horizontal="center" wrapText="1"/>
    </xf>
    <xf numFmtId="0" fontId="23" fillId="0" borderId="0" xfId="873" applyFont="1" applyFill="1" applyBorder="1" applyAlignment="1">
      <alignment horizontal="center" wrapText="1"/>
    </xf>
    <xf numFmtId="167" fontId="23" fillId="0" borderId="0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horizontal="center" wrapText="1"/>
    </xf>
    <xf numFmtId="0" fontId="22" fillId="0" borderId="29" xfId="873" applyFont="1" applyFill="1" applyBorder="1" applyAlignment="1">
      <alignment horizontal="center" vertical="center" wrapText="1"/>
    </xf>
    <xf numFmtId="0" fontId="22" fillId="0" borderId="31" xfId="873" applyFont="1" applyFill="1" applyBorder="1" applyAlignment="1">
      <alignment horizontal="center" vertical="center" wrapText="1"/>
    </xf>
    <xf numFmtId="0" fontId="22" fillId="0" borderId="32" xfId="873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873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167" fontId="29" fillId="0" borderId="39" xfId="873" applyNumberFormat="1" applyFont="1" applyFill="1" applyBorder="1" applyAlignment="1">
      <alignment horizontal="center" vertical="center" wrapText="1"/>
    </xf>
    <xf numFmtId="166" fontId="29" fillId="0" borderId="39" xfId="873" applyNumberFormat="1" applyFont="1" applyFill="1" applyBorder="1" applyAlignment="1">
      <alignment horizontal="center" vertical="center" wrapText="1"/>
    </xf>
    <xf numFmtId="1" fontId="29" fillId="0" borderId="39" xfId="873" applyNumberFormat="1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4" fillId="0" borderId="0" xfId="873" applyFont="1" applyFill="1" applyBorder="1" applyAlignment="1">
      <alignment horizontal="left" vertical="center" wrapText="1"/>
    </xf>
    <xf numFmtId="0" fontId="24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0" fontId="51" fillId="0" borderId="11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20" fontId="24" fillId="0" borderId="0" xfId="873" applyNumberFormat="1" applyFont="1" applyFill="1" applyBorder="1" applyAlignment="1">
      <alignment horizontal="left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22" fillId="0" borderId="0" xfId="873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1" fontId="53" fillId="0" borderId="46" xfId="873" applyNumberFormat="1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" fontId="53" fillId="0" borderId="20" xfId="873" applyNumberFormat="1" applyFont="1" applyFill="1" applyBorder="1" applyAlignment="1">
      <alignment horizontal="center" vertical="center" wrapText="1"/>
    </xf>
    <xf numFmtId="167" fontId="22" fillId="0" borderId="0" xfId="873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" fontId="53" fillId="0" borderId="4" xfId="873" applyNumberFormat="1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2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 vertical="center" wrapText="1"/>
    </xf>
    <xf numFmtId="14" fontId="22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6" fontId="52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49" fontId="52" fillId="0" borderId="9" xfId="873" applyNumberFormat="1" applyFont="1" applyFill="1" applyBorder="1" applyAlignment="1">
      <alignment horizont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20" fontId="52" fillId="0" borderId="1" xfId="0" applyNumberFormat="1" applyFont="1" applyFill="1" applyBorder="1" applyAlignment="1">
      <alignment horizontal="center" vertical="center" wrapText="1"/>
    </xf>
    <xf numFmtId="167" fontId="22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49" fontId="52" fillId="0" borderId="26" xfId="869" applyNumberFormat="1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49" fontId="52" fillId="0" borderId="29" xfId="869" applyNumberFormat="1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53" fillId="0" borderId="23" xfId="874" applyFont="1" applyFill="1" applyBorder="1" applyAlignment="1">
      <alignment horizontal="center" vertical="center" wrapText="1"/>
    </xf>
    <xf numFmtId="49" fontId="30" fillId="0" borderId="10" xfId="869" applyNumberFormat="1" applyFont="1" applyFill="1" applyBorder="1" applyAlignment="1">
      <alignment horizontal="center" vertical="center" wrapText="1"/>
    </xf>
    <xf numFmtId="49" fontId="30" fillId="0" borderId="8" xfId="869" applyNumberFormat="1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20" fontId="29" fillId="3" borderId="10" xfId="0" applyNumberFormat="1" applyFont="1" applyFill="1" applyBorder="1" applyAlignment="1">
      <alignment horizontal="center" vertical="center" wrapText="1"/>
    </xf>
    <xf numFmtId="20" fontId="29" fillId="3" borderId="12" xfId="0" applyNumberFormat="1" applyFont="1" applyFill="1" applyBorder="1" applyAlignment="1">
      <alignment horizontal="center" vertical="center" wrapText="1"/>
    </xf>
    <xf numFmtId="20" fontId="29" fillId="3" borderId="8" xfId="0" applyNumberFormat="1" applyFont="1" applyFill="1" applyBorder="1" applyAlignment="1">
      <alignment horizontal="center" vertical="center" wrapText="1"/>
    </xf>
    <xf numFmtId="0" fontId="49" fillId="8" borderId="4" xfId="873" applyFont="1" applyFill="1" applyBorder="1" applyAlignment="1">
      <alignment horizontal="left" vertical="center" wrapText="1"/>
    </xf>
    <xf numFmtId="0" fontId="49" fillId="8" borderId="14" xfId="873" applyFont="1" applyFill="1" applyBorder="1" applyAlignment="1">
      <alignment horizontal="left" vertical="center" wrapText="1"/>
    </xf>
    <xf numFmtId="0" fontId="49" fillId="10" borderId="4" xfId="873" applyFont="1" applyFill="1" applyBorder="1" applyAlignment="1">
      <alignment horizontal="left" vertical="center" wrapText="1"/>
    </xf>
    <xf numFmtId="0" fontId="49" fillId="10" borderId="14" xfId="873" applyFont="1" applyFill="1" applyBorder="1" applyAlignment="1">
      <alignment horizontal="left" vertical="center" wrapText="1"/>
    </xf>
    <xf numFmtId="0" fontId="49" fillId="7" borderId="4" xfId="873" applyFont="1" applyFill="1" applyBorder="1" applyAlignment="1">
      <alignment horizontal="left" vertical="center" wrapText="1"/>
    </xf>
    <xf numFmtId="0" fontId="49" fillId="7" borderId="14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31" fillId="0" borderId="7" xfId="873" applyFont="1" applyFill="1" applyBorder="1" applyAlignment="1">
      <alignment horizontal="left" vertical="center" wrapText="1"/>
    </xf>
    <xf numFmtId="0" fontId="31" fillId="0" borderId="18" xfId="873" applyFont="1" applyFill="1" applyBorder="1" applyAlignment="1">
      <alignment horizontal="left" vertical="center" wrapText="1"/>
    </xf>
    <xf numFmtId="0" fontId="24" fillId="2" borderId="5" xfId="873" applyFont="1" applyFill="1" applyBorder="1" applyAlignment="1">
      <alignment horizontal="left" vertical="center" wrapText="1"/>
    </xf>
    <xf numFmtId="0" fontId="24" fillId="2" borderId="19" xfId="873" applyFont="1" applyFill="1" applyBorder="1" applyAlignment="1">
      <alignment horizontal="left" vertical="center" wrapText="1"/>
    </xf>
    <xf numFmtId="0" fontId="50" fillId="6" borderId="6" xfId="873" applyFont="1" applyFill="1" applyBorder="1" applyAlignment="1">
      <alignment horizontal="left" vertical="center" wrapText="1"/>
    </xf>
    <xf numFmtId="0" fontId="50" fillId="6" borderId="16" xfId="873" applyFont="1" applyFill="1" applyBorder="1" applyAlignment="1">
      <alignment horizontal="left" vertical="center" wrapText="1"/>
    </xf>
    <xf numFmtId="0" fontId="49" fillId="5" borderId="4" xfId="873" applyFont="1" applyFill="1" applyBorder="1" applyAlignment="1">
      <alignment horizontal="left" vertical="center" wrapText="1"/>
    </xf>
    <xf numFmtId="0" fontId="49" fillId="5" borderId="14" xfId="873" applyFont="1" applyFill="1" applyBorder="1" applyAlignment="1">
      <alignment horizontal="left" vertical="center" wrapText="1"/>
    </xf>
    <xf numFmtId="0" fontId="49" fillId="9" borderId="4" xfId="873" applyFont="1" applyFill="1" applyBorder="1" applyAlignment="1">
      <alignment horizontal="left" vertical="center" wrapText="1"/>
    </xf>
    <xf numFmtId="0" fontId="49" fillId="9" borderId="14" xfId="873" applyFont="1" applyFill="1" applyBorder="1" applyAlignment="1">
      <alignment horizontal="left" vertical="center" wrapText="1"/>
    </xf>
    <xf numFmtId="0" fontId="24" fillId="2" borderId="7" xfId="873" applyFont="1" applyFill="1" applyBorder="1" applyAlignment="1">
      <alignment horizontal="left" vertical="center" wrapText="1"/>
    </xf>
    <xf numFmtId="0" fontId="24" fillId="2" borderId="18" xfId="873" applyFont="1" applyFill="1" applyBorder="1" applyAlignment="1">
      <alignment horizontal="left" vertical="center" wrapText="1"/>
    </xf>
    <xf numFmtId="0" fontId="49" fillId="4" borderId="6" xfId="873" applyFont="1" applyFill="1" applyBorder="1" applyAlignment="1">
      <alignment horizontal="left" vertical="center" wrapText="1"/>
    </xf>
    <xf numFmtId="0" fontId="49" fillId="4" borderId="16" xfId="873" applyFont="1" applyFill="1" applyBorder="1" applyAlignment="1">
      <alignment horizontal="left" vertical="center" wrapText="1"/>
    </xf>
    <xf numFmtId="0" fontId="51" fillId="0" borderId="37" xfId="873" applyFont="1" applyFill="1" applyBorder="1" applyAlignment="1">
      <alignment horizontal="left" vertical="center" wrapText="1"/>
    </xf>
    <xf numFmtId="0" fontId="51" fillId="0" borderId="11" xfId="873" applyFont="1" applyFill="1" applyBorder="1" applyAlignment="1">
      <alignment horizontal="left" vertical="center" wrapText="1"/>
    </xf>
    <xf numFmtId="0" fontId="51" fillId="0" borderId="41" xfId="873" applyFont="1" applyFill="1" applyBorder="1" applyAlignment="1">
      <alignment horizontal="left" vertical="center" wrapText="1"/>
    </xf>
    <xf numFmtId="0" fontId="48" fillId="0" borderId="4" xfId="873" applyFont="1" applyFill="1" applyBorder="1" applyAlignment="1">
      <alignment horizontal="center" vertical="center" wrapText="1"/>
    </xf>
    <xf numFmtId="0" fontId="48" fillId="0" borderId="14" xfId="873" applyFont="1" applyFill="1" applyBorder="1" applyAlignment="1">
      <alignment horizontal="center" vertical="center" wrapText="1"/>
    </xf>
    <xf numFmtId="0" fontId="49" fillId="3" borderId="6" xfId="873" applyFont="1" applyFill="1" applyBorder="1" applyAlignment="1">
      <alignment horizontal="left" vertical="center" wrapText="1"/>
    </xf>
    <xf numFmtId="0" fontId="49" fillId="3" borderId="16" xfId="873" applyFont="1" applyFill="1" applyBorder="1" applyAlignment="1">
      <alignment horizontal="left" vertical="center" wrapText="1"/>
    </xf>
    <xf numFmtId="49" fontId="30" fillId="0" borderId="49" xfId="869" applyNumberFormat="1" applyFont="1" applyFill="1" applyBorder="1" applyAlignment="1">
      <alignment horizontal="center" vertical="center" wrapText="1"/>
    </xf>
    <xf numFmtId="49" fontId="30" fillId="0" borderId="50" xfId="869" applyNumberFormat="1" applyFont="1" applyFill="1" applyBorder="1" applyAlignment="1">
      <alignment horizontal="center" vertical="center" wrapText="1"/>
    </xf>
    <xf numFmtId="20" fontId="29" fillId="3" borderId="49" xfId="0" applyNumberFormat="1" applyFont="1" applyFill="1" applyBorder="1" applyAlignment="1">
      <alignment horizontal="center" vertical="center" wrapText="1"/>
    </xf>
    <xf numFmtId="20" fontId="29" fillId="3" borderId="51" xfId="0" applyNumberFormat="1" applyFont="1" applyFill="1" applyBorder="1" applyAlignment="1">
      <alignment horizontal="center" vertical="center" wrapText="1"/>
    </xf>
    <xf numFmtId="20" fontId="29" fillId="3" borderId="50" xfId="0" applyNumberFormat="1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9" fontId="30" fillId="0" borderId="47" xfId="869" applyNumberFormat="1" applyFont="1" applyFill="1" applyBorder="1" applyAlignment="1">
      <alignment horizontal="center" vertical="center" wrapText="1"/>
    </xf>
    <xf numFmtId="49" fontId="30" fillId="0" borderId="48" xfId="869" applyNumberFormat="1" applyFont="1" applyFill="1" applyBorder="1" applyAlignment="1">
      <alignment horizontal="center" vertical="center" wrapText="1"/>
    </xf>
    <xf numFmtId="20" fontId="29" fillId="3" borderId="47" xfId="0" applyNumberFormat="1" applyFont="1" applyFill="1" applyBorder="1" applyAlignment="1">
      <alignment horizontal="center" vertical="center" wrapText="1"/>
    </xf>
    <xf numFmtId="20" fontId="29" fillId="3" borderId="45" xfId="0" applyNumberFormat="1" applyFont="1" applyFill="1" applyBorder="1" applyAlignment="1">
      <alignment horizontal="center" vertical="center" wrapText="1"/>
    </xf>
    <xf numFmtId="20" fontId="29" fillId="3" borderId="48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60" fillId="0" borderId="42" xfId="873" applyFont="1" applyFill="1" applyBorder="1" applyAlignment="1">
      <alignment horizontal="center" vertical="center" wrapText="1"/>
    </xf>
    <xf numFmtId="0" fontId="60" fillId="0" borderId="43" xfId="873" applyFont="1" applyFill="1" applyBorder="1" applyAlignment="1">
      <alignment horizontal="center" vertical="center" wrapText="1"/>
    </xf>
    <xf numFmtId="0" fontId="60" fillId="0" borderId="44" xfId="873" applyFont="1" applyFill="1" applyBorder="1" applyAlignment="1">
      <alignment horizontal="center" vertical="center" wrapText="1"/>
    </xf>
    <xf numFmtId="0" fontId="24" fillId="0" borderId="37" xfId="873" applyFont="1" applyFill="1" applyBorder="1" applyAlignment="1">
      <alignment horizontal="right" vertical="center" wrapText="1"/>
    </xf>
    <xf numFmtId="0" fontId="24" fillId="0" borderId="11" xfId="873" applyFont="1" applyFill="1" applyBorder="1" applyAlignment="1">
      <alignment horizontal="right" vertical="center" wrapText="1"/>
    </xf>
    <xf numFmtId="0" fontId="24" fillId="0" borderId="38" xfId="873" applyFont="1" applyFill="1" applyBorder="1" applyAlignment="1">
      <alignment horizontal="right" vertical="center" wrapText="1"/>
    </xf>
    <xf numFmtId="0" fontId="29" fillId="0" borderId="40" xfId="873" applyFont="1" applyFill="1" applyBorder="1" applyAlignment="1">
      <alignment horizontal="center" vertical="center" wrapText="1"/>
    </xf>
    <xf numFmtId="0" fontId="29" fillId="0" borderId="11" xfId="873" applyFont="1" applyFill="1" applyBorder="1" applyAlignment="1">
      <alignment horizontal="center" vertical="center" wrapText="1"/>
    </xf>
    <xf numFmtId="0" fontId="29" fillId="0" borderId="41" xfId="873" applyFont="1" applyFill="1" applyBorder="1" applyAlignment="1">
      <alignment horizontal="center" vertical="center" wrapText="1"/>
    </xf>
    <xf numFmtId="0" fontId="60" fillId="0" borderId="6" xfId="873" applyFont="1" applyFill="1" applyBorder="1" applyAlignment="1">
      <alignment horizontal="center" vertical="center" wrapText="1"/>
    </xf>
    <xf numFmtId="0" fontId="60" fillId="0" borderId="45" xfId="873" applyFont="1" applyFill="1" applyBorder="1" applyAlignment="1">
      <alignment horizontal="center" vertical="center" wrapText="1"/>
    </xf>
    <xf numFmtId="0" fontId="60" fillId="0" borderId="16" xfId="873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60" fillId="0" borderId="34" xfId="873" applyFont="1" applyFill="1" applyBorder="1" applyAlignment="1">
      <alignment horizontal="center" vertical="center" wrapText="1"/>
    </xf>
    <xf numFmtId="0" fontId="60" fillId="0" borderId="35" xfId="873" applyFont="1" applyFill="1" applyBorder="1" applyAlignment="1">
      <alignment horizontal="center" vertical="center" wrapText="1"/>
    </xf>
    <xf numFmtId="0" fontId="60" fillId="0" borderId="36" xfId="873" applyFont="1" applyFill="1" applyBorder="1" applyAlignment="1">
      <alignment horizontal="center" vertical="center" wrapText="1"/>
    </xf>
    <xf numFmtId="167" fontId="22" fillId="0" borderId="26" xfId="873" applyNumberFormat="1" applyFont="1" applyFill="1" applyBorder="1" applyAlignment="1">
      <alignment horizontal="center" vertical="center" wrapText="1"/>
    </xf>
    <xf numFmtId="167" fontId="22" fillId="0" borderId="29" xfId="873" applyNumberFormat="1" applyFont="1" applyFill="1" applyBorder="1" applyAlignment="1">
      <alignment horizontal="center" vertical="center" wrapText="1"/>
    </xf>
    <xf numFmtId="0" fontId="22" fillId="0" borderId="26" xfId="873" applyFont="1" applyFill="1" applyBorder="1" applyAlignment="1">
      <alignment horizontal="center" vertical="center" wrapText="1"/>
    </xf>
    <xf numFmtId="0" fontId="22" fillId="0" borderId="29" xfId="873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3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2" fillId="0" borderId="25" xfId="873" applyFont="1" applyFill="1" applyBorder="1" applyAlignment="1">
      <alignment horizontal="center" vertical="center" wrapText="1"/>
    </xf>
    <xf numFmtId="0" fontId="22" fillId="0" borderId="28" xfId="873" applyFont="1" applyFill="1" applyBorder="1" applyAlignment="1">
      <alignment horizontal="center" vertical="center" wrapText="1"/>
    </xf>
    <xf numFmtId="0" fontId="22" fillId="0" borderId="27" xfId="873" applyFont="1" applyFill="1" applyBorder="1" applyAlignment="1">
      <alignment horizontal="center" vertical="center" wrapText="1"/>
    </xf>
    <xf numFmtId="0" fontId="22" fillId="0" borderId="30" xfId="873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5" xfId="873" applyFont="1" applyFill="1" applyBorder="1" applyAlignment="1">
      <alignment horizontal="center" vertical="center" wrapText="1"/>
    </xf>
    <xf numFmtId="0" fontId="22" fillId="0" borderId="39" xfId="873" applyFont="1" applyFill="1" applyBorder="1" applyAlignment="1">
      <alignment horizontal="center" vertical="center" wrapText="1"/>
    </xf>
    <xf numFmtId="0" fontId="22" fillId="0" borderId="35" xfId="873" applyNumberFormat="1" applyFont="1" applyFill="1" applyBorder="1" applyAlignment="1">
      <alignment horizontal="center" vertical="center" wrapText="1"/>
    </xf>
    <xf numFmtId="0" fontId="22" fillId="0" borderId="39" xfId="873" applyNumberFormat="1" applyFont="1" applyFill="1" applyBorder="1" applyAlignment="1">
      <alignment horizontal="center" vertical="center" wrapText="1"/>
    </xf>
    <xf numFmtId="0" fontId="48" fillId="2" borderId="44" xfId="874" applyFont="1" applyFill="1" applyBorder="1" applyAlignment="1">
      <alignment horizontal="center" vertical="center" wrapText="1"/>
    </xf>
    <xf numFmtId="0" fontId="53" fillId="0" borderId="16" xfId="874" applyFont="1" applyFill="1" applyBorder="1" applyAlignment="1">
      <alignment horizontal="center" vertical="center" wrapText="1"/>
    </xf>
    <xf numFmtId="0" fontId="53" fillId="0" borderId="18" xfId="874" applyFont="1" applyFill="1" applyBorder="1" applyAlignment="1">
      <alignment horizontal="center" vertical="center" wrapText="1"/>
    </xf>
    <xf numFmtId="0" fontId="53" fillId="0" borderId="19" xfId="874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61" fillId="0" borderId="0" xfId="874" applyFont="1" applyFill="1" applyBorder="1" applyAlignment="1">
      <alignment horizontal="center" vertical="center" wrapText="1"/>
    </xf>
    <xf numFmtId="0" fontId="61" fillId="2" borderId="0" xfId="874" applyFont="1" applyFill="1" applyBorder="1" applyAlignment="1">
      <alignment horizontal="center" vertical="center" wrapText="1"/>
    </xf>
    <xf numFmtId="0" fontId="59" fillId="0" borderId="0" xfId="874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vertical="center" wrapText="1"/>
    </xf>
    <xf numFmtId="2" fontId="59" fillId="0" borderId="0" xfId="874" applyNumberFormat="1" applyFont="1" applyFill="1" applyBorder="1" applyAlignment="1">
      <alignment horizontal="center" vertical="center" wrapText="1"/>
    </xf>
  </cellXfs>
  <cellStyles count="87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11" xfId="874"/>
    <cellStyle name="Обычный 13" xfId="873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view="pageBreakPreview" zoomScale="70" zoomScaleNormal="70" zoomScaleSheetLayoutView="70" workbookViewId="0">
      <selection activeCell="G9" sqref="G9"/>
    </sheetView>
  </sheetViews>
  <sheetFormatPr defaultRowHeight="12.75" x14ac:dyDescent="0.2"/>
  <cols>
    <col min="1" max="1" width="9.28515625" style="31" customWidth="1"/>
    <col min="2" max="2" width="32.7109375" style="31" customWidth="1"/>
    <col min="3" max="3" width="27.5703125" style="31" customWidth="1"/>
    <col min="4" max="4" width="36.42578125" style="31" customWidth="1"/>
    <col min="5" max="5" width="26.140625" style="31" customWidth="1"/>
    <col min="6" max="6" width="14" style="31" customWidth="1"/>
    <col min="7" max="7" width="15" style="31" customWidth="1"/>
    <col min="8" max="8" width="11.140625" style="68" customWidth="1"/>
    <col min="9" max="9" width="14" style="74" customWidth="1"/>
    <col min="10" max="10" width="56.85546875" style="31" customWidth="1"/>
    <col min="11" max="11" width="29.28515625" style="31" hidden="1" customWidth="1"/>
    <col min="12" max="12" width="55.7109375" style="31" hidden="1" customWidth="1"/>
    <col min="13" max="13" width="20.28515625" style="31" customWidth="1"/>
    <col min="14" max="14" width="14.5703125" style="31" customWidth="1"/>
    <col min="15" max="15" width="28.42578125" style="31" customWidth="1"/>
    <col min="16" max="16384" width="9.140625" style="31"/>
  </cols>
  <sheetData>
    <row r="1" spans="1:15" ht="15.75" x14ac:dyDescent="0.25">
      <c r="B1" s="32"/>
      <c r="C1" s="32"/>
      <c r="D1" s="32"/>
      <c r="E1" s="32"/>
      <c r="F1" s="32"/>
      <c r="G1" s="33"/>
      <c r="H1" s="34"/>
      <c r="I1" s="35"/>
      <c r="J1" s="196"/>
      <c r="K1" s="196"/>
      <c r="L1" s="196"/>
      <c r="M1" s="196"/>
      <c r="N1" s="196"/>
    </row>
    <row r="2" spans="1:15" ht="20.25" x14ac:dyDescent="0.3">
      <c r="A2" s="197" t="s">
        <v>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5" ht="20.25" x14ac:dyDescent="0.2">
      <c r="A3" s="198" t="s">
        <v>188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5" ht="21" thickBot="1" x14ac:dyDescent="0.25">
      <c r="A4" s="199" t="s">
        <v>170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5" ht="12.75" customHeight="1" x14ac:dyDescent="0.2">
      <c r="A5" s="200" t="s">
        <v>11</v>
      </c>
      <c r="B5" s="192" t="s">
        <v>4</v>
      </c>
      <c r="C5" s="192" t="s">
        <v>6</v>
      </c>
      <c r="D5" s="192" t="s">
        <v>3</v>
      </c>
      <c r="E5" s="192" t="s">
        <v>7</v>
      </c>
      <c r="F5" s="192" t="s">
        <v>5</v>
      </c>
      <c r="G5" s="192"/>
      <c r="H5" s="190" t="s">
        <v>9</v>
      </c>
      <c r="I5" s="209" t="s">
        <v>8</v>
      </c>
      <c r="J5" s="207" t="s">
        <v>0</v>
      </c>
      <c r="K5" s="192" t="s">
        <v>171</v>
      </c>
      <c r="L5" s="194" t="s">
        <v>172</v>
      </c>
      <c r="M5" s="192" t="s">
        <v>173</v>
      </c>
      <c r="N5" s="202" t="s">
        <v>17</v>
      </c>
    </row>
    <row r="6" spans="1:15" ht="13.5" thickBot="1" x14ac:dyDescent="0.25">
      <c r="A6" s="201"/>
      <c r="B6" s="193"/>
      <c r="C6" s="193"/>
      <c r="D6" s="193"/>
      <c r="E6" s="193"/>
      <c r="F6" s="36" t="s">
        <v>1</v>
      </c>
      <c r="G6" s="36" t="s">
        <v>2</v>
      </c>
      <c r="H6" s="191"/>
      <c r="I6" s="210"/>
      <c r="J6" s="208"/>
      <c r="K6" s="193"/>
      <c r="L6" s="195"/>
      <c r="M6" s="193"/>
      <c r="N6" s="203"/>
    </row>
    <row r="7" spans="1:15" ht="13.5" thickBot="1" x14ac:dyDescent="0.25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9">
        <v>12</v>
      </c>
      <c r="M7" s="38">
        <v>13</v>
      </c>
      <c r="N7" s="40">
        <v>14</v>
      </c>
    </row>
    <row r="8" spans="1:15" ht="23.25" x14ac:dyDescent="0.2">
      <c r="A8" s="187" t="s">
        <v>174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41"/>
    </row>
    <row r="9" spans="1:15" s="1" customFormat="1" ht="112.5" x14ac:dyDescent="0.2">
      <c r="A9" s="28">
        <v>1</v>
      </c>
      <c r="B9" s="16" t="s">
        <v>35</v>
      </c>
      <c r="C9" s="16" t="s">
        <v>136</v>
      </c>
      <c r="D9" s="23" t="s">
        <v>137</v>
      </c>
      <c r="E9" s="24" t="s">
        <v>138</v>
      </c>
      <c r="F9" s="29" t="s">
        <v>139</v>
      </c>
      <c r="G9" s="29" t="s">
        <v>140</v>
      </c>
      <c r="H9" s="13">
        <v>3.472222222222222E-3</v>
      </c>
      <c r="I9" s="14">
        <v>30</v>
      </c>
      <c r="J9" s="12" t="s">
        <v>169</v>
      </c>
      <c r="K9" s="15" t="s">
        <v>198</v>
      </c>
      <c r="L9" s="15" t="s">
        <v>196</v>
      </c>
      <c r="M9" s="15">
        <v>551</v>
      </c>
      <c r="N9" s="102">
        <v>-4</v>
      </c>
    </row>
    <row r="10" spans="1:15" s="1" customFormat="1" ht="67.5" customHeight="1" x14ac:dyDescent="0.2">
      <c r="A10" s="28">
        <v>2</v>
      </c>
      <c r="B10" s="16" t="s">
        <v>35</v>
      </c>
      <c r="C10" s="16" t="s">
        <v>60</v>
      </c>
      <c r="D10" s="23" t="s">
        <v>158</v>
      </c>
      <c r="E10" s="24" t="s">
        <v>57</v>
      </c>
      <c r="F10" s="2" t="s">
        <v>159</v>
      </c>
      <c r="G10" s="2" t="s">
        <v>160</v>
      </c>
      <c r="H10" s="13">
        <v>2.7777777777777776E-2</v>
      </c>
      <c r="I10" s="14">
        <v>33</v>
      </c>
      <c r="J10" s="12" t="s">
        <v>161</v>
      </c>
      <c r="K10" s="15" t="s">
        <v>198</v>
      </c>
      <c r="L10" s="15" t="s">
        <v>190</v>
      </c>
      <c r="M10" s="15">
        <v>114</v>
      </c>
      <c r="N10" s="102">
        <v>-15</v>
      </c>
    </row>
    <row r="11" spans="1:15" ht="19.5" thickBot="1" x14ac:dyDescent="0.25">
      <c r="A11" s="175" t="s">
        <v>34</v>
      </c>
      <c r="B11" s="176"/>
      <c r="C11" s="176"/>
      <c r="D11" s="176"/>
      <c r="E11" s="176"/>
      <c r="F11" s="176"/>
      <c r="G11" s="177"/>
      <c r="H11" s="42">
        <f>SUM(H9:H10)</f>
        <v>3.125E-2</v>
      </c>
      <c r="I11" s="43">
        <f>SUM(I9:I10)</f>
        <v>63</v>
      </c>
      <c r="J11" s="178"/>
      <c r="K11" s="179"/>
      <c r="L11" s="179"/>
      <c r="M11" s="179"/>
      <c r="N11" s="180"/>
    </row>
    <row r="12" spans="1:15" ht="23.25" x14ac:dyDescent="0.2">
      <c r="A12" s="172" t="s">
        <v>175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</row>
    <row r="13" spans="1:15" s="1" customFormat="1" ht="37.5" x14ac:dyDescent="0.2">
      <c r="A13" s="28">
        <v>3</v>
      </c>
      <c r="B13" s="16" t="s">
        <v>35</v>
      </c>
      <c r="C13" s="16" t="s">
        <v>42</v>
      </c>
      <c r="D13" s="15" t="s">
        <v>43</v>
      </c>
      <c r="E13" s="15" t="s">
        <v>44</v>
      </c>
      <c r="F13" s="2" t="s">
        <v>45</v>
      </c>
      <c r="G13" s="2" t="s">
        <v>46</v>
      </c>
      <c r="H13" s="13">
        <v>3.472222222222222E-3</v>
      </c>
      <c r="I13" s="14">
        <v>2.5</v>
      </c>
      <c r="J13" s="12" t="s">
        <v>47</v>
      </c>
      <c r="K13" s="22" t="s">
        <v>199</v>
      </c>
      <c r="L13" s="105" t="s">
        <v>151</v>
      </c>
      <c r="M13" s="22">
        <v>30</v>
      </c>
      <c r="N13" s="102">
        <v>-10</v>
      </c>
    </row>
    <row r="14" spans="1:15" s="1" customFormat="1" ht="37.5" x14ac:dyDescent="0.2">
      <c r="A14" s="28">
        <v>4</v>
      </c>
      <c r="B14" s="16" t="s">
        <v>35</v>
      </c>
      <c r="C14" s="16" t="s">
        <v>42</v>
      </c>
      <c r="D14" s="15" t="s">
        <v>43</v>
      </c>
      <c r="E14" s="15" t="s">
        <v>44</v>
      </c>
      <c r="F14" s="2" t="s">
        <v>45</v>
      </c>
      <c r="G14" s="2" t="s">
        <v>46</v>
      </c>
      <c r="H14" s="13">
        <v>3.472222222222222E-3</v>
      </c>
      <c r="I14" s="14">
        <v>2.5</v>
      </c>
      <c r="J14" s="12" t="s">
        <v>47</v>
      </c>
      <c r="K14" s="22" t="s">
        <v>199</v>
      </c>
      <c r="L14" s="105" t="s">
        <v>151</v>
      </c>
      <c r="M14" s="22">
        <v>30</v>
      </c>
      <c r="N14" s="102">
        <v>-10</v>
      </c>
    </row>
    <row r="15" spans="1:15" s="1" customFormat="1" ht="75" x14ac:dyDescent="0.2">
      <c r="A15" s="28">
        <v>5</v>
      </c>
      <c r="B15" s="16" t="s">
        <v>35</v>
      </c>
      <c r="C15" s="16" t="s">
        <v>95</v>
      </c>
      <c r="D15" s="15" t="s">
        <v>94</v>
      </c>
      <c r="E15" s="15" t="s">
        <v>93</v>
      </c>
      <c r="F15" s="2" t="s">
        <v>92</v>
      </c>
      <c r="G15" s="2" t="s">
        <v>91</v>
      </c>
      <c r="H15" s="13">
        <v>3.472222222222222E-3</v>
      </c>
      <c r="I15" s="14">
        <v>16</v>
      </c>
      <c r="J15" s="12" t="s">
        <v>90</v>
      </c>
      <c r="K15" s="22" t="s">
        <v>200</v>
      </c>
      <c r="L15" s="15" t="s">
        <v>191</v>
      </c>
      <c r="M15" s="22">
        <v>300</v>
      </c>
      <c r="N15" s="102">
        <v>-30</v>
      </c>
    </row>
    <row r="16" spans="1:15" s="1" customFormat="1" ht="56.25" x14ac:dyDescent="0.2">
      <c r="A16" s="28">
        <v>6</v>
      </c>
      <c r="B16" s="16" t="s">
        <v>35</v>
      </c>
      <c r="C16" s="26" t="s">
        <v>141</v>
      </c>
      <c r="D16" s="15" t="s">
        <v>38</v>
      </c>
      <c r="E16" s="15" t="s">
        <v>142</v>
      </c>
      <c r="F16" s="29" t="s">
        <v>143</v>
      </c>
      <c r="G16" s="29" t="s">
        <v>144</v>
      </c>
      <c r="H16" s="13">
        <v>3.472222222222222E-3</v>
      </c>
      <c r="I16" s="14">
        <v>17.2</v>
      </c>
      <c r="J16" s="12" t="s">
        <v>145</v>
      </c>
      <c r="K16" s="15" t="s">
        <v>201</v>
      </c>
      <c r="L16" s="15" t="s">
        <v>192</v>
      </c>
      <c r="M16" s="15">
        <v>300</v>
      </c>
      <c r="N16" s="102">
        <v>-10</v>
      </c>
    </row>
    <row r="17" spans="1:14" s="1" customFormat="1" ht="56.25" x14ac:dyDescent="0.2">
      <c r="A17" s="28">
        <v>7</v>
      </c>
      <c r="B17" s="16" t="s">
        <v>35</v>
      </c>
      <c r="C17" s="26" t="s">
        <v>95</v>
      </c>
      <c r="D17" s="15" t="s">
        <v>154</v>
      </c>
      <c r="E17" s="24" t="s">
        <v>155</v>
      </c>
      <c r="F17" s="30" t="s">
        <v>156</v>
      </c>
      <c r="G17" s="30" t="s">
        <v>157</v>
      </c>
      <c r="H17" s="13">
        <v>3.472222222222222E-3</v>
      </c>
      <c r="I17" s="14">
        <v>16.600000000000001</v>
      </c>
      <c r="J17" s="27" t="s">
        <v>168</v>
      </c>
      <c r="K17" s="15" t="s">
        <v>201</v>
      </c>
      <c r="L17" s="15" t="s">
        <v>193</v>
      </c>
      <c r="M17" s="15">
        <v>300</v>
      </c>
      <c r="N17" s="102">
        <v>-6</v>
      </c>
    </row>
    <row r="18" spans="1:14" ht="19.5" thickBot="1" x14ac:dyDescent="0.25">
      <c r="A18" s="175" t="s">
        <v>34</v>
      </c>
      <c r="B18" s="176"/>
      <c r="C18" s="176"/>
      <c r="D18" s="176"/>
      <c r="E18" s="176"/>
      <c r="F18" s="176"/>
      <c r="G18" s="177"/>
      <c r="H18" s="42">
        <f>SUM(H13:H17)</f>
        <v>1.7361111111111112E-2</v>
      </c>
      <c r="I18" s="44">
        <f>SUM(I13:I17)</f>
        <v>54.800000000000004</v>
      </c>
      <c r="J18" s="178"/>
      <c r="K18" s="179"/>
      <c r="L18" s="179"/>
      <c r="M18" s="179"/>
      <c r="N18" s="180"/>
    </row>
    <row r="19" spans="1:14" ht="23.25" x14ac:dyDescent="0.2">
      <c r="A19" s="181" t="s">
        <v>176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3"/>
    </row>
    <row r="20" spans="1:14" s="1" customFormat="1" ht="75" x14ac:dyDescent="0.2">
      <c r="A20" s="28">
        <v>8</v>
      </c>
      <c r="B20" s="16" t="s">
        <v>35</v>
      </c>
      <c r="C20" s="16" t="s">
        <v>48</v>
      </c>
      <c r="D20" s="15" t="s">
        <v>49</v>
      </c>
      <c r="E20" s="15" t="s">
        <v>65</v>
      </c>
      <c r="F20" s="2" t="s">
        <v>66</v>
      </c>
      <c r="G20" s="2" t="s">
        <v>67</v>
      </c>
      <c r="H20" s="13">
        <v>4.1666666666666666E-3</v>
      </c>
      <c r="I20" s="14">
        <v>37</v>
      </c>
      <c r="J20" s="12" t="s">
        <v>68</v>
      </c>
      <c r="K20" s="22" t="s">
        <v>200</v>
      </c>
      <c r="L20" s="15" t="s">
        <v>202</v>
      </c>
      <c r="M20" s="22">
        <v>647</v>
      </c>
      <c r="N20" s="102">
        <v>-6</v>
      </c>
    </row>
    <row r="21" spans="1:14" s="1" customFormat="1" ht="56.25" x14ac:dyDescent="0.2">
      <c r="A21" s="28">
        <v>9</v>
      </c>
      <c r="B21" s="16" t="s">
        <v>35</v>
      </c>
      <c r="C21" s="16" t="s">
        <v>69</v>
      </c>
      <c r="D21" s="15" t="s">
        <v>43</v>
      </c>
      <c r="E21" s="15" t="s">
        <v>70</v>
      </c>
      <c r="F21" s="2" t="s">
        <v>71</v>
      </c>
      <c r="G21" s="2" t="s">
        <v>72</v>
      </c>
      <c r="H21" s="13">
        <v>4.1666666666666666E-3</v>
      </c>
      <c r="I21" s="14">
        <v>1.6</v>
      </c>
      <c r="J21" s="12" t="s">
        <v>73</v>
      </c>
      <c r="K21" s="22" t="s">
        <v>199</v>
      </c>
      <c r="L21" s="105" t="s">
        <v>203</v>
      </c>
      <c r="M21" s="22">
        <v>64</v>
      </c>
      <c r="N21" s="102">
        <v>3</v>
      </c>
    </row>
    <row r="22" spans="1:14" ht="19.5" thickBot="1" x14ac:dyDescent="0.25">
      <c r="A22" s="175" t="s">
        <v>34</v>
      </c>
      <c r="B22" s="176"/>
      <c r="C22" s="176"/>
      <c r="D22" s="176"/>
      <c r="E22" s="176"/>
      <c r="F22" s="176"/>
      <c r="G22" s="177"/>
      <c r="H22" s="42">
        <f>SUM(H20:H21)</f>
        <v>8.3333333333333332E-3</v>
      </c>
      <c r="I22" s="44">
        <f>SUM(I20:I21)</f>
        <v>38.6</v>
      </c>
      <c r="J22" s="178"/>
      <c r="K22" s="179"/>
      <c r="L22" s="179"/>
      <c r="M22" s="179"/>
      <c r="N22" s="180"/>
    </row>
    <row r="23" spans="1:14" s="1" customFormat="1" ht="23.25" x14ac:dyDescent="0.2">
      <c r="A23" s="172" t="s">
        <v>177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</row>
    <row r="24" spans="1:14" s="1" customFormat="1" ht="56.25" x14ac:dyDescent="0.2">
      <c r="A24" s="28">
        <v>10</v>
      </c>
      <c r="B24" s="16" t="s">
        <v>35</v>
      </c>
      <c r="C24" s="26" t="s">
        <v>89</v>
      </c>
      <c r="D24" s="15" t="s">
        <v>88</v>
      </c>
      <c r="E24" s="24" t="s">
        <v>87</v>
      </c>
      <c r="F24" s="2" t="s">
        <v>86</v>
      </c>
      <c r="G24" s="2" t="s">
        <v>85</v>
      </c>
      <c r="H24" s="13">
        <v>1.3888888888888889E-3</v>
      </c>
      <c r="I24" s="14">
        <v>10</v>
      </c>
      <c r="J24" s="27" t="s">
        <v>84</v>
      </c>
      <c r="K24" s="15" t="s">
        <v>198</v>
      </c>
      <c r="L24" s="25" t="s">
        <v>204</v>
      </c>
      <c r="M24" s="15">
        <v>693</v>
      </c>
      <c r="N24" s="102">
        <v>-25</v>
      </c>
    </row>
    <row r="25" spans="1:14" s="1" customFormat="1" ht="99" customHeight="1" x14ac:dyDescent="0.2">
      <c r="A25" s="28">
        <v>11</v>
      </c>
      <c r="B25" s="16" t="s">
        <v>35</v>
      </c>
      <c r="C25" s="26" t="s">
        <v>120</v>
      </c>
      <c r="D25" s="15" t="s">
        <v>121</v>
      </c>
      <c r="E25" s="15" t="s">
        <v>122</v>
      </c>
      <c r="F25" s="2" t="s">
        <v>123</v>
      </c>
      <c r="G25" s="2" t="s">
        <v>124</v>
      </c>
      <c r="H25" s="13">
        <v>6.9444444444444441E-3</v>
      </c>
      <c r="I25" s="14">
        <v>53.3</v>
      </c>
      <c r="J25" s="12" t="s">
        <v>125</v>
      </c>
      <c r="K25" s="184" t="s">
        <v>198</v>
      </c>
      <c r="L25" s="184" t="s">
        <v>205</v>
      </c>
      <c r="M25" s="15">
        <v>693</v>
      </c>
      <c r="N25" s="102">
        <v>-32</v>
      </c>
    </row>
    <row r="26" spans="1:14" s="1" customFormat="1" ht="56.25" x14ac:dyDescent="0.2">
      <c r="A26" s="28">
        <v>12</v>
      </c>
      <c r="B26" s="16" t="s">
        <v>35</v>
      </c>
      <c r="C26" s="26" t="s">
        <v>120</v>
      </c>
      <c r="D26" s="15" t="s">
        <v>121</v>
      </c>
      <c r="E26" s="15" t="s">
        <v>126</v>
      </c>
      <c r="F26" s="2" t="s">
        <v>127</v>
      </c>
      <c r="G26" s="2" t="s">
        <v>128</v>
      </c>
      <c r="H26" s="13">
        <v>3.472222222222222E-3</v>
      </c>
      <c r="I26" s="14">
        <v>24.1</v>
      </c>
      <c r="J26" s="12" t="s">
        <v>125</v>
      </c>
      <c r="K26" s="185"/>
      <c r="L26" s="185"/>
      <c r="M26" s="15">
        <v>693</v>
      </c>
      <c r="N26" s="102">
        <v>-32</v>
      </c>
    </row>
    <row r="27" spans="1:14" s="1" customFormat="1" ht="56.25" x14ac:dyDescent="0.2">
      <c r="A27" s="28">
        <v>13</v>
      </c>
      <c r="B27" s="16" t="s">
        <v>35</v>
      </c>
      <c r="C27" s="26" t="s">
        <v>120</v>
      </c>
      <c r="D27" s="15" t="s">
        <v>121</v>
      </c>
      <c r="E27" s="15" t="s">
        <v>129</v>
      </c>
      <c r="F27" s="2" t="s">
        <v>130</v>
      </c>
      <c r="G27" s="2" t="s">
        <v>131</v>
      </c>
      <c r="H27" s="13">
        <v>1.3888888888888889E-3</v>
      </c>
      <c r="I27" s="14">
        <v>10.6</v>
      </c>
      <c r="J27" s="12" t="s">
        <v>125</v>
      </c>
      <c r="K27" s="186"/>
      <c r="L27" s="186"/>
      <c r="M27" s="15">
        <v>693</v>
      </c>
      <c r="N27" s="102">
        <v>-14</v>
      </c>
    </row>
    <row r="28" spans="1:14" s="1" customFormat="1" ht="19.5" thickBot="1" x14ac:dyDescent="0.25">
      <c r="A28" s="175" t="s">
        <v>34</v>
      </c>
      <c r="B28" s="176"/>
      <c r="C28" s="176"/>
      <c r="D28" s="176"/>
      <c r="E28" s="176"/>
      <c r="F28" s="176"/>
      <c r="G28" s="177"/>
      <c r="H28" s="42">
        <f>SUM(H24:H27)</f>
        <v>1.3194444444444444E-2</v>
      </c>
      <c r="I28" s="44">
        <f>SUM(I24:I27)</f>
        <v>98</v>
      </c>
      <c r="J28" s="178"/>
      <c r="K28" s="179"/>
      <c r="L28" s="179"/>
      <c r="M28" s="179"/>
      <c r="N28" s="180"/>
    </row>
    <row r="29" spans="1:14" s="1" customFormat="1" ht="23.25" x14ac:dyDescent="0.2">
      <c r="A29" s="172" t="s">
        <v>178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</row>
    <row r="30" spans="1:14" s="1" customFormat="1" ht="56.25" x14ac:dyDescent="0.2">
      <c r="A30" s="28">
        <v>14</v>
      </c>
      <c r="B30" s="16" t="s">
        <v>35</v>
      </c>
      <c r="C30" s="26" t="s">
        <v>83</v>
      </c>
      <c r="D30" s="15" t="s">
        <v>82</v>
      </c>
      <c r="E30" s="15" t="s">
        <v>81</v>
      </c>
      <c r="F30" s="2" t="s">
        <v>80</v>
      </c>
      <c r="G30" s="2" t="s">
        <v>79</v>
      </c>
      <c r="H30" s="13">
        <v>2.361111111111111E-2</v>
      </c>
      <c r="I30" s="14">
        <v>181</v>
      </c>
      <c r="J30" s="12" t="s">
        <v>194</v>
      </c>
      <c r="K30" s="15" t="s">
        <v>198</v>
      </c>
      <c r="L30" s="15" t="s">
        <v>206</v>
      </c>
      <c r="M30" s="15">
        <v>892</v>
      </c>
      <c r="N30" s="102">
        <v>-5</v>
      </c>
    </row>
    <row r="31" spans="1:14" s="1" customFormat="1" ht="56.25" x14ac:dyDescent="0.2">
      <c r="A31" s="28">
        <v>15</v>
      </c>
      <c r="B31" s="16" t="s">
        <v>35</v>
      </c>
      <c r="C31" s="26" t="s">
        <v>100</v>
      </c>
      <c r="D31" s="15" t="s">
        <v>101</v>
      </c>
      <c r="E31" s="15" t="s">
        <v>132</v>
      </c>
      <c r="F31" s="29" t="s">
        <v>133</v>
      </c>
      <c r="G31" s="29" t="s">
        <v>134</v>
      </c>
      <c r="H31" s="13">
        <v>5.5555555555555558E-3</v>
      </c>
      <c r="I31" s="14">
        <v>34.6</v>
      </c>
      <c r="J31" s="12" t="s">
        <v>135</v>
      </c>
      <c r="K31" s="15" t="s">
        <v>198</v>
      </c>
      <c r="L31" s="15" t="s">
        <v>195</v>
      </c>
      <c r="M31" s="15">
        <v>406</v>
      </c>
      <c r="N31" s="102">
        <v>-6</v>
      </c>
    </row>
    <row r="32" spans="1:14" s="1" customFormat="1" ht="19.5" thickBot="1" x14ac:dyDescent="0.25">
      <c r="A32" s="175" t="s">
        <v>34</v>
      </c>
      <c r="B32" s="176"/>
      <c r="C32" s="176"/>
      <c r="D32" s="176"/>
      <c r="E32" s="176"/>
      <c r="F32" s="176"/>
      <c r="G32" s="177"/>
      <c r="H32" s="42">
        <f>SUM(H30:H31)</f>
        <v>2.9166666666666667E-2</v>
      </c>
      <c r="I32" s="44">
        <f>SUM(I30:I31)</f>
        <v>215.6</v>
      </c>
      <c r="J32" s="178"/>
      <c r="K32" s="179"/>
      <c r="L32" s="179"/>
      <c r="M32" s="179"/>
      <c r="N32" s="180"/>
    </row>
    <row r="33" spans="1:14" s="1" customFormat="1" ht="21" thickBot="1" x14ac:dyDescent="0.25">
      <c r="A33" s="159" t="s">
        <v>25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</row>
    <row r="34" spans="1:14" s="1" customFormat="1" ht="26.25" customHeight="1" thickBot="1" x14ac:dyDescent="0.25">
      <c r="A34" s="99" t="s">
        <v>11</v>
      </c>
      <c r="B34" s="100" t="s">
        <v>4</v>
      </c>
      <c r="C34" s="101" t="s">
        <v>6</v>
      </c>
      <c r="D34" s="101" t="s">
        <v>3</v>
      </c>
      <c r="E34" s="101" t="s">
        <v>26</v>
      </c>
      <c r="F34" s="162" t="s">
        <v>27</v>
      </c>
      <c r="G34" s="162"/>
      <c r="H34" s="204" t="s">
        <v>28</v>
      </c>
      <c r="I34" s="205"/>
      <c r="J34" s="206"/>
      <c r="K34" s="164" t="s">
        <v>17</v>
      </c>
      <c r="L34" s="163"/>
    </row>
    <row r="35" spans="1:14" s="1" customFormat="1" ht="56.25" customHeight="1" x14ac:dyDescent="0.2">
      <c r="A35" s="91">
        <v>1</v>
      </c>
      <c r="B35" s="92" t="s">
        <v>35</v>
      </c>
      <c r="C35" s="92" t="s">
        <v>55</v>
      </c>
      <c r="D35" s="93" t="s">
        <v>74</v>
      </c>
      <c r="E35" s="94" t="s">
        <v>75</v>
      </c>
      <c r="F35" s="165" t="s">
        <v>76</v>
      </c>
      <c r="G35" s="166"/>
      <c r="H35" s="167" t="s">
        <v>77</v>
      </c>
      <c r="I35" s="168"/>
      <c r="J35" s="169"/>
      <c r="K35" s="170">
        <v>-8</v>
      </c>
      <c r="L35" s="171"/>
    </row>
    <row r="36" spans="1:14" s="1" customFormat="1" ht="37.5" customHeight="1" x14ac:dyDescent="0.2">
      <c r="A36" s="28">
        <v>2</v>
      </c>
      <c r="B36" s="16" t="s">
        <v>35</v>
      </c>
      <c r="C36" s="16" t="s">
        <v>48</v>
      </c>
      <c r="D36" s="15" t="s">
        <v>49</v>
      </c>
      <c r="E36" s="15" t="s">
        <v>36</v>
      </c>
      <c r="F36" s="107" t="s">
        <v>50</v>
      </c>
      <c r="G36" s="108"/>
      <c r="H36" s="114" t="s">
        <v>51</v>
      </c>
      <c r="I36" s="115"/>
      <c r="J36" s="116"/>
      <c r="K36" s="112">
        <v>-8</v>
      </c>
      <c r="L36" s="113"/>
    </row>
    <row r="37" spans="1:14" s="1" customFormat="1" ht="56.25" customHeight="1" x14ac:dyDescent="0.2">
      <c r="A37" s="28">
        <v>3</v>
      </c>
      <c r="B37" s="16" t="s">
        <v>35</v>
      </c>
      <c r="C37" s="16" t="s">
        <v>41</v>
      </c>
      <c r="D37" s="15" t="s">
        <v>52</v>
      </c>
      <c r="E37" s="15" t="s">
        <v>53</v>
      </c>
      <c r="F37" s="107" t="s">
        <v>54</v>
      </c>
      <c r="G37" s="108"/>
      <c r="H37" s="109" t="s">
        <v>78</v>
      </c>
      <c r="I37" s="110"/>
      <c r="J37" s="111"/>
      <c r="K37" s="112">
        <v>-10</v>
      </c>
      <c r="L37" s="113"/>
    </row>
    <row r="38" spans="1:14" s="1" customFormat="1" ht="37.5" customHeight="1" x14ac:dyDescent="0.2">
      <c r="A38" s="28">
        <v>4</v>
      </c>
      <c r="B38" s="16" t="s">
        <v>35</v>
      </c>
      <c r="C38" s="16" t="s">
        <v>48</v>
      </c>
      <c r="D38" s="15" t="s">
        <v>49</v>
      </c>
      <c r="E38" s="15" t="s">
        <v>36</v>
      </c>
      <c r="F38" s="107" t="s">
        <v>50</v>
      </c>
      <c r="G38" s="108"/>
      <c r="H38" s="114" t="s">
        <v>51</v>
      </c>
      <c r="I38" s="115"/>
      <c r="J38" s="116"/>
      <c r="K38" s="112">
        <v>-8</v>
      </c>
      <c r="L38" s="113"/>
    </row>
    <row r="39" spans="1:14" s="1" customFormat="1" ht="56.25" customHeight="1" x14ac:dyDescent="0.2">
      <c r="A39" s="28">
        <v>5</v>
      </c>
      <c r="B39" s="16" t="s">
        <v>35</v>
      </c>
      <c r="C39" s="16" t="s">
        <v>41</v>
      </c>
      <c r="D39" s="15" t="s">
        <v>52</v>
      </c>
      <c r="E39" s="15" t="s">
        <v>53</v>
      </c>
      <c r="F39" s="107" t="s">
        <v>54</v>
      </c>
      <c r="G39" s="108"/>
      <c r="H39" s="114" t="s">
        <v>64</v>
      </c>
      <c r="I39" s="115"/>
      <c r="J39" s="116"/>
      <c r="K39" s="112">
        <v>-10</v>
      </c>
      <c r="L39" s="113"/>
    </row>
    <row r="40" spans="1:14" s="1" customFormat="1" ht="37.5" customHeight="1" x14ac:dyDescent="0.2">
      <c r="A40" s="28">
        <v>6</v>
      </c>
      <c r="B40" s="16" t="s">
        <v>35</v>
      </c>
      <c r="C40" s="16" t="s">
        <v>37</v>
      </c>
      <c r="D40" s="15" t="s">
        <v>38</v>
      </c>
      <c r="E40" s="15" t="s">
        <v>36</v>
      </c>
      <c r="F40" s="107" t="s">
        <v>39</v>
      </c>
      <c r="G40" s="108"/>
      <c r="H40" s="114" t="s">
        <v>40</v>
      </c>
      <c r="I40" s="115"/>
      <c r="J40" s="116"/>
      <c r="K40" s="112">
        <v>-10</v>
      </c>
      <c r="L40" s="113"/>
    </row>
    <row r="41" spans="1:14" s="1" customFormat="1" ht="37.5" customHeight="1" x14ac:dyDescent="0.2">
      <c r="A41" s="28">
        <v>7</v>
      </c>
      <c r="B41" s="16" t="s">
        <v>35</v>
      </c>
      <c r="C41" s="16" t="s">
        <v>55</v>
      </c>
      <c r="D41" s="23" t="s">
        <v>56</v>
      </c>
      <c r="E41" s="24" t="s">
        <v>57</v>
      </c>
      <c r="F41" s="107" t="s">
        <v>58</v>
      </c>
      <c r="G41" s="108"/>
      <c r="H41" s="117" t="s">
        <v>59</v>
      </c>
      <c r="I41" s="118"/>
      <c r="J41" s="119"/>
      <c r="K41" s="112">
        <v>-14</v>
      </c>
      <c r="L41" s="113"/>
    </row>
    <row r="42" spans="1:14" s="1" customFormat="1" ht="37.5" customHeight="1" x14ac:dyDescent="0.2">
      <c r="A42" s="28">
        <v>8</v>
      </c>
      <c r="B42" s="16" t="s">
        <v>35</v>
      </c>
      <c r="C42" s="16" t="s">
        <v>60</v>
      </c>
      <c r="D42" s="23" t="s">
        <v>61</v>
      </c>
      <c r="E42" s="24" t="s">
        <v>57</v>
      </c>
      <c r="F42" s="107" t="s">
        <v>62</v>
      </c>
      <c r="G42" s="108"/>
      <c r="H42" s="117" t="s">
        <v>63</v>
      </c>
      <c r="I42" s="118"/>
      <c r="J42" s="119"/>
      <c r="K42" s="112">
        <v>-15</v>
      </c>
      <c r="L42" s="113"/>
    </row>
    <row r="43" spans="1:14" s="1" customFormat="1" ht="56.25" customHeight="1" x14ac:dyDescent="0.2">
      <c r="A43" s="28">
        <v>9</v>
      </c>
      <c r="B43" s="16" t="s">
        <v>35</v>
      </c>
      <c r="C43" s="16" t="s">
        <v>96</v>
      </c>
      <c r="D43" s="23" t="s">
        <v>52</v>
      </c>
      <c r="E43" s="24" t="s">
        <v>97</v>
      </c>
      <c r="F43" s="107" t="s">
        <v>98</v>
      </c>
      <c r="G43" s="108"/>
      <c r="H43" s="117" t="s">
        <v>99</v>
      </c>
      <c r="I43" s="118"/>
      <c r="J43" s="119"/>
      <c r="K43" s="112">
        <v>-20</v>
      </c>
      <c r="L43" s="113"/>
    </row>
    <row r="44" spans="1:14" s="1" customFormat="1" ht="37.5" customHeight="1" x14ac:dyDescent="0.2">
      <c r="A44" s="28">
        <v>10</v>
      </c>
      <c r="B44" s="16" t="s">
        <v>35</v>
      </c>
      <c r="C44" s="16" t="s">
        <v>100</v>
      </c>
      <c r="D44" s="23" t="s">
        <v>101</v>
      </c>
      <c r="E44" s="24" t="s">
        <v>57</v>
      </c>
      <c r="F44" s="107" t="s">
        <v>102</v>
      </c>
      <c r="G44" s="108"/>
      <c r="H44" s="117" t="s">
        <v>103</v>
      </c>
      <c r="I44" s="118"/>
      <c r="J44" s="119"/>
      <c r="K44" s="112">
        <v>-20</v>
      </c>
      <c r="L44" s="113"/>
    </row>
    <row r="45" spans="1:14" s="1" customFormat="1" ht="37.5" customHeight="1" x14ac:dyDescent="0.2">
      <c r="A45" s="28">
        <v>11</v>
      </c>
      <c r="B45" s="16" t="s">
        <v>35</v>
      </c>
      <c r="C45" s="16" t="s">
        <v>104</v>
      </c>
      <c r="D45" s="23" t="s">
        <v>105</v>
      </c>
      <c r="E45" s="24" t="s">
        <v>57</v>
      </c>
      <c r="F45" s="107" t="s">
        <v>106</v>
      </c>
      <c r="G45" s="108"/>
      <c r="H45" s="117" t="s">
        <v>107</v>
      </c>
      <c r="I45" s="118"/>
      <c r="J45" s="119"/>
      <c r="K45" s="112">
        <v>-29</v>
      </c>
      <c r="L45" s="113"/>
    </row>
    <row r="46" spans="1:14" s="1" customFormat="1" ht="37.5" customHeight="1" x14ac:dyDescent="0.2">
      <c r="A46" s="28">
        <v>12</v>
      </c>
      <c r="B46" s="16" t="s">
        <v>35</v>
      </c>
      <c r="C46" s="16" t="s">
        <v>83</v>
      </c>
      <c r="D46" s="23" t="s">
        <v>108</v>
      </c>
      <c r="E46" s="24" t="s">
        <v>57</v>
      </c>
      <c r="F46" s="107" t="s">
        <v>109</v>
      </c>
      <c r="G46" s="108"/>
      <c r="H46" s="117" t="s">
        <v>110</v>
      </c>
      <c r="I46" s="118"/>
      <c r="J46" s="119"/>
      <c r="K46" s="112">
        <v>-26</v>
      </c>
      <c r="L46" s="113"/>
    </row>
    <row r="47" spans="1:14" s="1" customFormat="1" ht="37.5" customHeight="1" x14ac:dyDescent="0.2">
      <c r="A47" s="28">
        <v>13</v>
      </c>
      <c r="B47" s="16" t="s">
        <v>35</v>
      </c>
      <c r="C47" s="16" t="s">
        <v>37</v>
      </c>
      <c r="D47" s="23" t="s">
        <v>111</v>
      </c>
      <c r="E47" s="24" t="s">
        <v>112</v>
      </c>
      <c r="F47" s="107" t="s">
        <v>113</v>
      </c>
      <c r="G47" s="108"/>
      <c r="H47" s="117" t="s">
        <v>110</v>
      </c>
      <c r="I47" s="118"/>
      <c r="J47" s="119"/>
      <c r="K47" s="112">
        <v>-12</v>
      </c>
      <c r="L47" s="113"/>
    </row>
    <row r="48" spans="1:14" s="1" customFormat="1" ht="37.5" customHeight="1" x14ac:dyDescent="0.2">
      <c r="A48" s="28">
        <v>14</v>
      </c>
      <c r="B48" s="16" t="s">
        <v>35</v>
      </c>
      <c r="C48" s="16" t="s">
        <v>83</v>
      </c>
      <c r="D48" s="23" t="s">
        <v>114</v>
      </c>
      <c r="E48" s="24" t="s">
        <v>115</v>
      </c>
      <c r="F48" s="107" t="s">
        <v>116</v>
      </c>
      <c r="G48" s="108"/>
      <c r="H48" s="117" t="s">
        <v>117</v>
      </c>
      <c r="I48" s="118"/>
      <c r="J48" s="119"/>
      <c r="K48" s="112">
        <v>-10</v>
      </c>
      <c r="L48" s="113"/>
    </row>
    <row r="49" spans="1:18" s="1" customFormat="1" ht="37.5" customHeight="1" x14ac:dyDescent="0.2">
      <c r="A49" s="28">
        <v>15</v>
      </c>
      <c r="B49" s="16" t="s">
        <v>35</v>
      </c>
      <c r="C49" s="16" t="s">
        <v>83</v>
      </c>
      <c r="D49" s="23" t="s">
        <v>88</v>
      </c>
      <c r="E49" s="24" t="s">
        <v>115</v>
      </c>
      <c r="F49" s="107" t="s">
        <v>118</v>
      </c>
      <c r="G49" s="108"/>
      <c r="H49" s="117" t="s">
        <v>119</v>
      </c>
      <c r="I49" s="118"/>
      <c r="J49" s="119"/>
      <c r="K49" s="112">
        <v>-25</v>
      </c>
      <c r="L49" s="113"/>
    </row>
    <row r="50" spans="1:18" s="1" customFormat="1" ht="56.25" customHeight="1" x14ac:dyDescent="0.2">
      <c r="A50" s="28">
        <v>16</v>
      </c>
      <c r="B50" s="16" t="s">
        <v>35</v>
      </c>
      <c r="C50" s="16" t="s">
        <v>83</v>
      </c>
      <c r="D50" s="23" t="s">
        <v>146</v>
      </c>
      <c r="E50" s="24" t="s">
        <v>147</v>
      </c>
      <c r="F50" s="107" t="s">
        <v>148</v>
      </c>
      <c r="G50" s="108"/>
      <c r="H50" s="117" t="s">
        <v>149</v>
      </c>
      <c r="I50" s="118"/>
      <c r="J50" s="119"/>
      <c r="K50" s="112">
        <v>-10</v>
      </c>
      <c r="L50" s="113"/>
    </row>
    <row r="51" spans="1:18" s="1" customFormat="1" ht="37.5" customHeight="1" x14ac:dyDescent="0.2">
      <c r="A51" s="28">
        <v>17</v>
      </c>
      <c r="B51" s="16" t="s">
        <v>35</v>
      </c>
      <c r="C51" s="16" t="s">
        <v>104</v>
      </c>
      <c r="D51" s="23" t="s">
        <v>150</v>
      </c>
      <c r="E51" s="24" t="s">
        <v>151</v>
      </c>
      <c r="F51" s="107" t="s">
        <v>152</v>
      </c>
      <c r="G51" s="108"/>
      <c r="H51" s="117" t="s">
        <v>153</v>
      </c>
      <c r="I51" s="118"/>
      <c r="J51" s="119"/>
      <c r="K51" s="112">
        <v>-10</v>
      </c>
      <c r="L51" s="113"/>
    </row>
    <row r="52" spans="1:18" s="1" customFormat="1" ht="37.5" customHeight="1" x14ac:dyDescent="0.2">
      <c r="A52" s="28">
        <v>18</v>
      </c>
      <c r="B52" s="16" t="s">
        <v>35</v>
      </c>
      <c r="C52" s="16" t="s">
        <v>60</v>
      </c>
      <c r="D52" s="23" t="s">
        <v>162</v>
      </c>
      <c r="E52" s="24" t="s">
        <v>57</v>
      </c>
      <c r="F52" s="107" t="s">
        <v>163</v>
      </c>
      <c r="G52" s="108"/>
      <c r="H52" s="117" t="s">
        <v>164</v>
      </c>
      <c r="I52" s="118"/>
      <c r="J52" s="119"/>
      <c r="K52" s="112">
        <v>-15</v>
      </c>
      <c r="L52" s="113"/>
    </row>
    <row r="53" spans="1:18" s="1" customFormat="1" ht="75.75" customHeight="1" thickBot="1" x14ac:dyDescent="0.25">
      <c r="A53" s="95">
        <v>19</v>
      </c>
      <c r="B53" s="96" t="s">
        <v>35</v>
      </c>
      <c r="C53" s="96" t="s">
        <v>83</v>
      </c>
      <c r="D53" s="97" t="s">
        <v>146</v>
      </c>
      <c r="E53" s="98" t="s">
        <v>165</v>
      </c>
      <c r="F53" s="152" t="s">
        <v>166</v>
      </c>
      <c r="G53" s="153"/>
      <c r="H53" s="154" t="s">
        <v>167</v>
      </c>
      <c r="I53" s="155"/>
      <c r="J53" s="156"/>
      <c r="K53" s="157">
        <v>-12</v>
      </c>
      <c r="L53" s="158"/>
    </row>
    <row r="54" spans="1:18" ht="17.25" thickBot="1" x14ac:dyDescent="0.3">
      <c r="B54" s="145" t="s">
        <v>207</v>
      </c>
      <c r="C54" s="146"/>
      <c r="D54" s="147"/>
      <c r="E54" s="45"/>
      <c r="F54" s="46"/>
      <c r="G54" s="47"/>
      <c r="H54" s="47"/>
      <c r="I54" s="31"/>
      <c r="M54" s="48"/>
      <c r="N54" s="49"/>
    </row>
    <row r="55" spans="1:18" ht="19.5" thickBot="1" x14ac:dyDescent="0.3">
      <c r="B55" s="50"/>
      <c r="C55" s="50"/>
      <c r="D55" s="51"/>
      <c r="E55" s="45"/>
      <c r="F55" s="46"/>
      <c r="G55" s="47"/>
      <c r="H55" s="47"/>
      <c r="I55" s="31"/>
      <c r="M55" s="48"/>
      <c r="N55" s="49"/>
      <c r="R55" s="52"/>
    </row>
    <row r="56" spans="1:18" ht="32.25" thickBot="1" x14ac:dyDescent="0.25">
      <c r="A56" s="148" t="s">
        <v>19</v>
      </c>
      <c r="B56" s="149"/>
      <c r="C56" s="3" t="s">
        <v>181</v>
      </c>
      <c r="D56" s="3" t="s">
        <v>182</v>
      </c>
      <c r="E56" s="3" t="s">
        <v>183</v>
      </c>
      <c r="F56" s="53"/>
      <c r="G56" s="53"/>
      <c r="H56" s="54"/>
      <c r="I56" s="216"/>
      <c r="J56" s="217"/>
      <c r="K56" s="211" t="s">
        <v>197</v>
      </c>
      <c r="M56" s="48"/>
      <c r="N56" s="49"/>
    </row>
    <row r="57" spans="1:18" ht="33.75" customHeight="1" x14ac:dyDescent="0.2">
      <c r="A57" s="150" t="s">
        <v>15</v>
      </c>
      <c r="B57" s="151"/>
      <c r="C57" s="4">
        <v>15</v>
      </c>
      <c r="D57" s="4">
        <v>19</v>
      </c>
      <c r="E57" s="4">
        <v>11</v>
      </c>
      <c r="F57" s="53"/>
      <c r="G57" s="53"/>
      <c r="H57" s="46"/>
      <c r="I57" s="218"/>
      <c r="J57" s="219"/>
      <c r="K57" s="212"/>
      <c r="L57" s="55"/>
      <c r="M57" s="48"/>
      <c r="N57" s="49"/>
    </row>
    <row r="58" spans="1:18" ht="20.25" x14ac:dyDescent="0.2">
      <c r="A58" s="131" t="s">
        <v>21</v>
      </c>
      <c r="B58" s="132"/>
      <c r="C58" s="5">
        <v>8</v>
      </c>
      <c r="D58" s="5">
        <v>10</v>
      </c>
      <c r="E58" s="5">
        <v>3</v>
      </c>
      <c r="F58" s="53"/>
      <c r="G58" s="53"/>
      <c r="H58" s="46"/>
      <c r="I58" s="218"/>
      <c r="J58" s="219"/>
      <c r="K58" s="213"/>
      <c r="L58" s="48"/>
      <c r="M58" s="48"/>
      <c r="N58" s="49"/>
    </row>
    <row r="59" spans="1:18" ht="20.25" x14ac:dyDescent="0.2">
      <c r="A59" s="131" t="s">
        <v>23</v>
      </c>
      <c r="B59" s="132"/>
      <c r="C59" s="5">
        <v>2</v>
      </c>
      <c r="D59" s="5">
        <v>5</v>
      </c>
      <c r="E59" s="5">
        <v>2</v>
      </c>
      <c r="F59" s="53"/>
      <c r="G59" s="53"/>
      <c r="H59" s="46"/>
      <c r="I59" s="220"/>
      <c r="J59" s="219"/>
      <c r="K59" s="213">
        <v>2</v>
      </c>
      <c r="L59" s="48"/>
      <c r="M59" s="48"/>
      <c r="N59" s="49"/>
    </row>
    <row r="60" spans="1:18" ht="20.25" x14ac:dyDescent="0.2">
      <c r="A60" s="141" t="s">
        <v>22</v>
      </c>
      <c r="B60" s="142"/>
      <c r="C60" s="5">
        <v>2</v>
      </c>
      <c r="D60" s="5">
        <v>3</v>
      </c>
      <c r="E60" s="5">
        <v>2</v>
      </c>
      <c r="F60" s="53"/>
      <c r="G60" s="53"/>
      <c r="H60" s="57"/>
      <c r="I60" s="220"/>
      <c r="J60" s="219"/>
      <c r="K60" s="213">
        <v>2</v>
      </c>
      <c r="L60" s="48"/>
      <c r="M60" s="48"/>
      <c r="N60" s="49"/>
    </row>
    <row r="61" spans="1:18" ht="21" thickBot="1" x14ac:dyDescent="0.25">
      <c r="A61" s="133" t="s">
        <v>29</v>
      </c>
      <c r="B61" s="134"/>
      <c r="C61" s="5">
        <v>3</v>
      </c>
      <c r="D61" s="5"/>
      <c r="E61" s="8"/>
      <c r="F61" s="53"/>
      <c r="G61" s="53"/>
      <c r="H61" s="54"/>
      <c r="I61" s="220"/>
      <c r="J61" s="219"/>
      <c r="K61" s="213"/>
      <c r="L61" s="48"/>
      <c r="M61" s="48"/>
      <c r="N61" s="49"/>
    </row>
    <row r="62" spans="1:18" ht="20.25" x14ac:dyDescent="0.2">
      <c r="A62" s="143" t="s">
        <v>30</v>
      </c>
      <c r="B62" s="144"/>
      <c r="C62" s="6"/>
      <c r="D62" s="6"/>
      <c r="E62" s="6">
        <v>3</v>
      </c>
      <c r="F62" s="53"/>
      <c r="G62" s="53"/>
      <c r="H62" s="46"/>
      <c r="I62" s="220"/>
      <c r="J62" s="219"/>
      <c r="K62" s="213"/>
      <c r="L62" s="48"/>
      <c r="M62" s="48"/>
      <c r="N62" s="49"/>
    </row>
    <row r="63" spans="1:18" ht="20.25" x14ac:dyDescent="0.2">
      <c r="A63" s="131" t="s">
        <v>12</v>
      </c>
      <c r="B63" s="132"/>
      <c r="C63" s="5"/>
      <c r="D63" s="5"/>
      <c r="E63" s="5">
        <v>1</v>
      </c>
      <c r="F63" s="53"/>
      <c r="G63" s="53"/>
      <c r="H63" s="46"/>
      <c r="I63" s="218"/>
      <c r="J63" s="219"/>
      <c r="K63" s="213"/>
      <c r="L63" s="48"/>
      <c r="M63" s="48"/>
      <c r="N63" s="49"/>
    </row>
    <row r="64" spans="1:18" ht="20.25" x14ac:dyDescent="0.2">
      <c r="A64" s="131" t="s">
        <v>13</v>
      </c>
      <c r="B64" s="132"/>
      <c r="C64" s="5"/>
      <c r="D64" s="5"/>
      <c r="E64" s="5"/>
      <c r="F64" s="53"/>
      <c r="G64" s="53"/>
      <c r="H64" s="46"/>
      <c r="I64" s="58"/>
      <c r="J64" s="219"/>
      <c r="K64" s="213"/>
      <c r="L64" s="48"/>
      <c r="M64" s="48"/>
      <c r="N64" s="49"/>
    </row>
    <row r="65" spans="1:14" ht="21" thickBot="1" x14ac:dyDescent="0.25">
      <c r="A65" s="133" t="s">
        <v>18</v>
      </c>
      <c r="B65" s="134"/>
      <c r="C65" s="7"/>
      <c r="D65" s="21"/>
      <c r="E65" s="7">
        <v>2</v>
      </c>
      <c r="F65" s="46"/>
      <c r="G65" s="46"/>
      <c r="H65" s="46"/>
      <c r="I65" s="58"/>
      <c r="J65" s="219"/>
      <c r="K65" s="213"/>
      <c r="L65" s="48"/>
      <c r="M65" s="59"/>
      <c r="N65" s="59"/>
    </row>
    <row r="66" spans="1:14" ht="20.25" x14ac:dyDescent="0.25">
      <c r="A66" s="135" t="s">
        <v>31</v>
      </c>
      <c r="B66" s="136"/>
      <c r="C66" s="17"/>
      <c r="D66" s="4"/>
      <c r="E66" s="56"/>
      <c r="F66" s="60"/>
      <c r="G66" s="60"/>
      <c r="H66" s="60"/>
      <c r="I66" s="58"/>
      <c r="J66" s="219"/>
      <c r="K66" s="213">
        <v>2</v>
      </c>
      <c r="L66" s="48"/>
      <c r="M66" s="61"/>
      <c r="N66" s="61"/>
    </row>
    <row r="67" spans="1:14" ht="21" thickBot="1" x14ac:dyDescent="0.25">
      <c r="A67" s="133" t="s">
        <v>18</v>
      </c>
      <c r="B67" s="134"/>
      <c r="C67" s="17"/>
      <c r="D67" s="8"/>
      <c r="E67" s="56"/>
      <c r="F67" s="46"/>
      <c r="G67" s="47"/>
      <c r="H67" s="47"/>
      <c r="I67" s="58"/>
      <c r="J67" s="219"/>
      <c r="K67" s="213"/>
      <c r="L67" s="48"/>
      <c r="M67" s="61"/>
      <c r="N67" s="61"/>
    </row>
    <row r="68" spans="1:14" ht="21" thickBot="1" x14ac:dyDescent="0.25">
      <c r="A68" s="137" t="s">
        <v>20</v>
      </c>
      <c r="B68" s="138"/>
      <c r="C68" s="17"/>
      <c r="D68" s="8"/>
      <c r="E68" s="62"/>
      <c r="F68" s="46"/>
      <c r="G68" s="47"/>
      <c r="H68" s="47"/>
      <c r="I68" s="58"/>
      <c r="J68" s="219"/>
      <c r="K68" s="214">
        <v>6</v>
      </c>
      <c r="L68" s="48"/>
    </row>
    <row r="69" spans="1:14" ht="31.5" customHeight="1" thickBot="1" x14ac:dyDescent="0.25">
      <c r="A69" s="139" t="s">
        <v>32</v>
      </c>
      <c r="B69" s="140"/>
      <c r="C69" s="18"/>
      <c r="D69" s="9"/>
      <c r="E69" s="56"/>
      <c r="F69" s="46"/>
      <c r="G69" s="47"/>
      <c r="H69" s="47"/>
      <c r="I69" s="58"/>
      <c r="J69" s="65"/>
      <c r="K69" s="215">
        <v>8</v>
      </c>
      <c r="L69" s="48"/>
    </row>
    <row r="70" spans="1:14" ht="30.75" customHeight="1" thickBot="1" x14ac:dyDescent="0.25">
      <c r="A70" s="120" t="s">
        <v>33</v>
      </c>
      <c r="B70" s="121"/>
      <c r="C70" s="19"/>
      <c r="D70" s="9"/>
      <c r="E70" s="62"/>
      <c r="F70" s="46"/>
      <c r="G70" s="47"/>
      <c r="H70" s="47"/>
      <c r="I70" s="69"/>
      <c r="J70" s="70"/>
      <c r="K70" s="106">
        <v>20</v>
      </c>
      <c r="L70" s="48"/>
    </row>
    <row r="71" spans="1:14" ht="21" thickBot="1" x14ac:dyDescent="0.25">
      <c r="A71" s="122" t="s">
        <v>14</v>
      </c>
      <c r="B71" s="123"/>
      <c r="C71" s="20"/>
      <c r="D71" s="8">
        <v>1</v>
      </c>
      <c r="E71" s="62">
        <v>4</v>
      </c>
      <c r="F71" s="46"/>
      <c r="G71" s="47"/>
      <c r="H71" s="64"/>
      <c r="I71" s="58"/>
      <c r="J71" s="65"/>
      <c r="K71" s="66"/>
      <c r="L71" s="48"/>
    </row>
    <row r="72" spans="1:14" ht="17.25" thickBot="1" x14ac:dyDescent="0.25">
      <c r="A72" s="124" t="s">
        <v>16</v>
      </c>
      <c r="B72" s="125"/>
      <c r="C72" s="67"/>
      <c r="D72" s="104"/>
      <c r="E72" s="103"/>
      <c r="I72" s="69"/>
      <c r="J72" s="70"/>
      <c r="K72" s="48"/>
      <c r="M72" s="68"/>
    </row>
    <row r="73" spans="1:14" ht="17.25" thickBot="1" x14ac:dyDescent="0.25">
      <c r="A73" s="10"/>
      <c r="B73" s="11" t="s">
        <v>34</v>
      </c>
      <c r="C73" s="71">
        <f>C72+C70+C69+C68+C66+C62+C57</f>
        <v>15</v>
      </c>
      <c r="D73" s="71">
        <f>D72+D70+D69+D68+D66+D62+D57</f>
        <v>19</v>
      </c>
      <c r="E73" s="63">
        <f>E72+E70+E69+E68+E66+E62+E57</f>
        <v>14</v>
      </c>
      <c r="I73" s="72"/>
    </row>
    <row r="74" spans="1:14" ht="15.75" x14ac:dyDescent="0.2">
      <c r="I74" s="72"/>
    </row>
    <row r="75" spans="1:14" ht="37.5" x14ac:dyDescent="0.3">
      <c r="B75" s="126" t="s">
        <v>10</v>
      </c>
      <c r="C75" s="127"/>
      <c r="D75" s="73" t="s">
        <v>184</v>
      </c>
      <c r="E75" s="73" t="s">
        <v>185</v>
      </c>
      <c r="F75" s="72"/>
      <c r="G75" s="72"/>
      <c r="H75" s="72"/>
    </row>
    <row r="76" spans="1:14" ht="18.75" x14ac:dyDescent="0.2">
      <c r="B76" s="126"/>
      <c r="C76" s="127"/>
      <c r="D76" s="75">
        <f>I11+I18++I22+I28+I32</f>
        <v>470</v>
      </c>
      <c r="E76" s="76">
        <v>3419.9</v>
      </c>
      <c r="G76" s="77"/>
      <c r="H76" s="77"/>
    </row>
    <row r="77" spans="1:14" ht="18.75" x14ac:dyDescent="0.2">
      <c r="B77" s="78"/>
      <c r="C77" s="78"/>
      <c r="D77" s="79"/>
      <c r="E77" s="80"/>
      <c r="G77" s="77"/>
      <c r="H77" s="77"/>
      <c r="J77" s="81"/>
      <c r="K77" s="52"/>
      <c r="L77" s="82"/>
    </row>
    <row r="78" spans="1:14" ht="37.5" x14ac:dyDescent="0.3">
      <c r="B78" s="128" t="s">
        <v>179</v>
      </c>
      <c r="C78" s="129"/>
      <c r="D78" s="73" t="s">
        <v>186</v>
      </c>
      <c r="E78" s="83" t="s">
        <v>187</v>
      </c>
      <c r="G78" s="77"/>
      <c r="H78" s="77"/>
      <c r="J78" s="81"/>
      <c r="K78" s="52"/>
      <c r="L78" s="82"/>
    </row>
    <row r="79" spans="1:14" ht="18.75" x14ac:dyDescent="0.2">
      <c r="B79" s="128"/>
      <c r="C79" s="129"/>
      <c r="D79" s="84">
        <f>H11+H18+H22+H28+H32</f>
        <v>9.9305555555555564E-2</v>
      </c>
      <c r="E79" s="85">
        <v>0.59861111111111109</v>
      </c>
      <c r="G79" s="77"/>
      <c r="H79" s="77"/>
      <c r="J79" s="81"/>
      <c r="K79" s="52"/>
      <c r="L79" s="82"/>
    </row>
    <row r="80" spans="1:14" ht="15" x14ac:dyDescent="0.25">
      <c r="B80" s="130" t="s">
        <v>180</v>
      </c>
      <c r="C80" s="130"/>
      <c r="D80" s="86"/>
      <c r="E80" s="61"/>
      <c r="G80" s="77"/>
      <c r="H80" s="77"/>
    </row>
    <row r="81" spans="2:14" ht="30" x14ac:dyDescent="0.25">
      <c r="B81" s="87" t="s">
        <v>189</v>
      </c>
      <c r="C81" s="88"/>
      <c r="F81" s="89"/>
      <c r="G81" s="90"/>
      <c r="H81" s="90"/>
    </row>
    <row r="84" spans="2:14" ht="16.5" x14ac:dyDescent="0.2">
      <c r="M84" s="48"/>
      <c r="N84" s="49"/>
    </row>
    <row r="86" spans="2:14" x14ac:dyDescent="0.2">
      <c r="H86" s="31"/>
    </row>
    <row r="87" spans="2:14" x14ac:dyDescent="0.2">
      <c r="H87" s="31"/>
      <c r="I87" s="31"/>
    </row>
  </sheetData>
  <autoFilter ref="A2:N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16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A8:N8"/>
    <mergeCell ref="A11:G11"/>
    <mergeCell ref="J11:N11"/>
    <mergeCell ref="A12:N12"/>
    <mergeCell ref="A18:G18"/>
    <mergeCell ref="J18:N18"/>
    <mergeCell ref="H5:H6"/>
    <mergeCell ref="I5:I6"/>
    <mergeCell ref="J5:J6"/>
    <mergeCell ref="K5:K6"/>
    <mergeCell ref="L5:L6"/>
    <mergeCell ref="M5:M6"/>
    <mergeCell ref="A23:N23"/>
    <mergeCell ref="A28:G28"/>
    <mergeCell ref="J28:N28"/>
    <mergeCell ref="A29:N29"/>
    <mergeCell ref="A32:G32"/>
    <mergeCell ref="J32:N32"/>
    <mergeCell ref="A19:N19"/>
    <mergeCell ref="A22:G22"/>
    <mergeCell ref="J22:N22"/>
    <mergeCell ref="K25:K27"/>
    <mergeCell ref="L25:L27"/>
    <mergeCell ref="F36:G36"/>
    <mergeCell ref="H36:J36"/>
    <mergeCell ref="K36:L36"/>
    <mergeCell ref="F53:G53"/>
    <mergeCell ref="H53:J53"/>
    <mergeCell ref="K53:L53"/>
    <mergeCell ref="F51:G51"/>
    <mergeCell ref="A33:N33"/>
    <mergeCell ref="F34:G34"/>
    <mergeCell ref="H34:J34"/>
    <mergeCell ref="K34:L34"/>
    <mergeCell ref="F35:G35"/>
    <mergeCell ref="H35:J35"/>
    <mergeCell ref="K35:L35"/>
    <mergeCell ref="H51:J51"/>
    <mergeCell ref="K51:L51"/>
    <mergeCell ref="F52:G52"/>
    <mergeCell ref="H52:J52"/>
    <mergeCell ref="K52:L52"/>
    <mergeCell ref="F49:G49"/>
    <mergeCell ref="H49:J49"/>
    <mergeCell ref="K49:L49"/>
    <mergeCell ref="F50:G50"/>
    <mergeCell ref="H50:J50"/>
    <mergeCell ref="A58:B58"/>
    <mergeCell ref="A59:B59"/>
    <mergeCell ref="A60:B60"/>
    <mergeCell ref="A61:B61"/>
    <mergeCell ref="A62:B62"/>
    <mergeCell ref="A63:B63"/>
    <mergeCell ref="B54:D54"/>
    <mergeCell ref="A56:B56"/>
    <mergeCell ref="A57:B57"/>
    <mergeCell ref="A70:B70"/>
    <mergeCell ref="A71:B71"/>
    <mergeCell ref="A72:B72"/>
    <mergeCell ref="B75:C76"/>
    <mergeCell ref="B78:C79"/>
    <mergeCell ref="B80:C80"/>
    <mergeCell ref="A64:B64"/>
    <mergeCell ref="A65:B65"/>
    <mergeCell ref="A66:B66"/>
    <mergeCell ref="A67:B67"/>
    <mergeCell ref="A68:B68"/>
    <mergeCell ref="A69:B69"/>
    <mergeCell ref="F46:G46"/>
    <mergeCell ref="H46:J46"/>
    <mergeCell ref="K46:L46"/>
    <mergeCell ref="K50:L50"/>
    <mergeCell ref="F47:G47"/>
    <mergeCell ref="H47:J47"/>
    <mergeCell ref="K47:L47"/>
    <mergeCell ref="F48:G48"/>
    <mergeCell ref="H48:J48"/>
    <mergeCell ref="K48:L48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0:G40"/>
    <mergeCell ref="H40:J40"/>
    <mergeCell ref="K40:L40"/>
    <mergeCell ref="F41:G41"/>
    <mergeCell ref="H41:J41"/>
    <mergeCell ref="K41:L41"/>
    <mergeCell ref="F42:G42"/>
    <mergeCell ref="H42:J42"/>
    <mergeCell ref="K42:L42"/>
    <mergeCell ref="F37:G37"/>
    <mergeCell ref="H37:J37"/>
    <mergeCell ref="K37:L37"/>
    <mergeCell ref="F38:G38"/>
    <mergeCell ref="H38:J38"/>
    <mergeCell ref="K38:L38"/>
    <mergeCell ref="F39:G39"/>
    <mergeCell ref="H39:J39"/>
    <mergeCell ref="K39:L39"/>
  </mergeCells>
  <pageMargins left="0" right="0" top="0" bottom="0" header="0" footer="0"/>
  <pageSetup paperSize="9" scale="53" fitToHeight="0" orientation="landscape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2019-12-02T03:06:14Z</cp:lastPrinted>
  <dcterms:created xsi:type="dcterms:W3CDTF">1996-10-08T23:32:33Z</dcterms:created>
  <dcterms:modified xsi:type="dcterms:W3CDTF">2019-12-19T05:48:56Z</dcterms:modified>
</cp:coreProperties>
</file>